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1-收支预算总表" sheetId="1" r:id="rId1"/>
    <sheet name="2-部门收入总表)" sheetId="2" r:id="rId2"/>
    <sheet name="3-支出预算总表" sheetId="3" r:id="rId3"/>
    <sheet name="4-财政拨款收支总表" sheetId="4" r:id="rId4"/>
    <sheet name="5-一般公共预算支出表" sheetId="5" r:id="rId5"/>
    <sheet name="6-一般公共预算基本支出表 " sheetId="6" r:id="rId6"/>
    <sheet name="7-一般公共预算“三公经费支出表”" sheetId="7" r:id="rId7"/>
    <sheet name="8-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<sst xmlns="http://schemas.openxmlformats.org/spreadsheetml/2006/main" count="538" uniqueCount="187">
  <si>
    <t>收支预算总表</t>
  </si>
  <si>
    <t>预算01表</t>
  </si>
  <si>
    <t/>
  </si>
  <si>
    <t>单位：元</t>
  </si>
  <si>
    <t>收                  入</t>
  </si>
  <si>
    <t>支                                      出</t>
  </si>
  <si>
    <t>项        目</t>
  </si>
  <si>
    <t>本年预算</t>
  </si>
  <si>
    <t>项目(按功能分类)</t>
  </si>
  <si>
    <t>其中：</t>
  </si>
  <si>
    <t>项目(按经济分类)</t>
  </si>
  <si>
    <t>公共财政预算</t>
  </si>
  <si>
    <t>财政专户资金</t>
  </si>
  <si>
    <t>政府性基金</t>
  </si>
  <si>
    <t>一、财政拨款（补助）</t>
  </si>
  <si>
    <t>201-一般公共服务支出</t>
  </si>
  <si>
    <t>一、工资福利支出</t>
  </si>
  <si>
    <t xml:space="preserve">    其中：经费拨款(补助)</t>
  </si>
  <si>
    <t>202-外交支出</t>
  </si>
  <si>
    <t>二、商品和服务支出</t>
  </si>
  <si>
    <t xml:space="preserve">          非税收入安排的拨款</t>
  </si>
  <si>
    <t>203-国防支出</t>
  </si>
  <si>
    <t>三、对个人和家庭的补助</t>
  </si>
  <si>
    <t xml:space="preserve">   </t>
  </si>
  <si>
    <t>204-公共安全支出</t>
  </si>
  <si>
    <t>四、债务利息支出</t>
  </si>
  <si>
    <t>205-教育支出</t>
  </si>
  <si>
    <t>五、资本性支出（基本建设）</t>
  </si>
  <si>
    <t>二、政府性基金收入安排的拨款</t>
  </si>
  <si>
    <t>206-科学技术支出</t>
  </si>
  <si>
    <t>六、其他资本性支出</t>
  </si>
  <si>
    <t>207-文化体育与传媒支出</t>
  </si>
  <si>
    <t>七、对企业补助（基本建设）</t>
  </si>
  <si>
    <t>三、专户管理的非税收入安排的拨款</t>
  </si>
  <si>
    <t>208-社会保障和就业支出</t>
  </si>
  <si>
    <t>八、对企业补助</t>
  </si>
  <si>
    <t>209-社会保险基金支出</t>
  </si>
  <si>
    <t>九、对社会保障基金补助</t>
  </si>
  <si>
    <t>210-医疗卫生与计划生育支出</t>
  </si>
  <si>
    <t>十、其他支出</t>
  </si>
  <si>
    <t>四、事业单位经营收入</t>
  </si>
  <si>
    <t>211-节能环保支出</t>
  </si>
  <si>
    <t>212-城乡社区支出</t>
  </si>
  <si>
    <t>213-农林水支出</t>
  </si>
  <si>
    <t>214-交通运输支出</t>
  </si>
  <si>
    <t>215-资源勘探信息等支出</t>
  </si>
  <si>
    <t>216-商业服务业等支出</t>
  </si>
  <si>
    <t>217-金融支出</t>
  </si>
  <si>
    <t>219-援助其他地区支出</t>
  </si>
  <si>
    <t>220-国土海洋气象等支出</t>
  </si>
  <si>
    <t>本年收入合计</t>
  </si>
  <si>
    <t>221-住房保障支出</t>
  </si>
  <si>
    <t>五、上级补助收入</t>
  </si>
  <si>
    <t>222-粮油物资储备支出</t>
  </si>
  <si>
    <t>六、附属单位上缴收入</t>
  </si>
  <si>
    <t>223-国有资本经营预算支出</t>
  </si>
  <si>
    <t>七、上年结转</t>
  </si>
  <si>
    <t>224-灾害防治及应急管理支出</t>
  </si>
  <si>
    <t>八、其他自有资金</t>
  </si>
  <si>
    <t>227-预备费</t>
  </si>
  <si>
    <t>229-其他支出</t>
  </si>
  <si>
    <t>230-转移性支出</t>
  </si>
  <si>
    <t>231-债务还本支出</t>
  </si>
  <si>
    <t>232-债务付息支出</t>
  </si>
  <si>
    <t>233-债务发行费用支出</t>
  </si>
  <si>
    <t>收入总计</t>
  </si>
  <si>
    <t>功能科目合计</t>
  </si>
  <si>
    <t>支出总计</t>
  </si>
  <si>
    <t>预算公开01表</t>
  </si>
  <si>
    <t>收入预算总表</t>
  </si>
  <si>
    <t>单位代码</t>
  </si>
  <si>
    <t>单位名称</t>
  </si>
  <si>
    <t>总计</t>
  </si>
  <si>
    <t>财政拨款(补助)</t>
  </si>
  <si>
    <t>政府性基金收入安排的拨款</t>
  </si>
  <si>
    <t>专户管理资金安排的拨款</t>
  </si>
  <si>
    <t>事业单位经营收入</t>
  </si>
  <si>
    <t>上级补助收入</t>
  </si>
  <si>
    <t>附属单位上缴收入</t>
  </si>
  <si>
    <t>上年结转</t>
  </si>
  <si>
    <t>其它自有资金</t>
  </si>
  <si>
    <t>小计</t>
  </si>
  <si>
    <t>经费拨款(补助)</t>
  </si>
  <si>
    <t>非税收入安排的拨款</t>
  </si>
  <si>
    <t>601</t>
  </si>
  <si>
    <t>行财科</t>
  </si>
  <si>
    <t xml:space="preserve">  100001</t>
  </si>
  <si>
    <t>武威市人民代表大会常务委员会办公室</t>
  </si>
  <si>
    <t xml:space="preserve">                                                                                                                                                                                                                        预算公开02表</t>
  </si>
  <si>
    <t>预算04表</t>
  </si>
  <si>
    <t>支出预算总表</t>
  </si>
  <si>
    <t>类</t>
  </si>
  <si>
    <t>主管科室名称</t>
  </si>
  <si>
    <t>基本支出</t>
  </si>
  <si>
    <t>项目支出</t>
  </si>
  <si>
    <t>其他支出</t>
  </si>
  <si>
    <t>款</t>
  </si>
  <si>
    <t>项</t>
  </si>
  <si>
    <t>合计</t>
  </si>
  <si>
    <t>人员经费支出</t>
  </si>
  <si>
    <t>商品和服务支出</t>
  </si>
  <si>
    <t>工资福利支出</t>
  </si>
  <si>
    <t>对个人和家庭补助支出</t>
  </si>
  <si>
    <t>事业经费</t>
  </si>
  <si>
    <t>201</t>
  </si>
  <si>
    <t>01</t>
  </si>
  <si>
    <t>行政运行</t>
  </si>
  <si>
    <t>04</t>
  </si>
  <si>
    <t>人大会议</t>
  </si>
  <si>
    <t>05</t>
  </si>
  <si>
    <t>人大立法</t>
  </si>
  <si>
    <t>06</t>
  </si>
  <si>
    <t>人大监督</t>
  </si>
  <si>
    <t>08</t>
  </si>
  <si>
    <t>代表工作</t>
  </si>
  <si>
    <t>208</t>
  </si>
  <si>
    <t>行政单位离退休</t>
  </si>
  <si>
    <t>机关事业单位基本养老保险缴费支出</t>
  </si>
  <si>
    <t>机关事业单位职业年金缴费支出</t>
  </si>
  <si>
    <t>99</t>
  </si>
  <si>
    <t>其他社会保障和就业支出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</si>
  <si>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</si>
  <si>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</si>
  <si>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</si>
  <si>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</si>
  <si>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</si>
  <si>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</si>
  <si>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</si>
  <si>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</si>
  <si>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r>
      <t>预算公开</t>
    </r>
    <r>
      <rPr>
        <sz val="9"/>
        <rFont val="Default"/>
        <family val="2"/>
      </rPr>
      <t>03</t>
    </r>
    <r>
      <rPr>
        <sz val="9"/>
        <rFont val="宋体"/>
        <family val="0"/>
      </rPr>
      <t>表</t>
    </r>
  </si>
  <si>
    <t>部门预算财政拨款收支总表</t>
  </si>
  <si>
    <t>单位：元</t>
  </si>
  <si>
    <t>科目编码</t>
  </si>
  <si>
    <t>科目名称</t>
  </si>
  <si>
    <t>一般公共预算收支</t>
  </si>
  <si>
    <t>政府性基金预算收支</t>
  </si>
  <si>
    <t>人大会议</t>
  </si>
  <si>
    <t>人大立法</t>
  </si>
  <si>
    <t>人大监督</t>
  </si>
  <si>
    <t>代表工作</t>
  </si>
  <si>
    <t>归口管理的行政单位离退休</t>
  </si>
  <si>
    <t>预算公开04表</t>
  </si>
  <si>
    <t>一般公共预算支出表</t>
  </si>
  <si>
    <t>功能分类科目</t>
  </si>
  <si>
    <t>预算公开05表</t>
  </si>
  <si>
    <t>支出合计</t>
  </si>
  <si>
    <t>单位：元</t>
  </si>
  <si>
    <t>经济分类</t>
  </si>
  <si>
    <t>一般公共预算基本支出</t>
  </si>
  <si>
    <t>人员经费</t>
  </si>
  <si>
    <t>公用经费</t>
  </si>
  <si>
    <t>***</t>
  </si>
  <si>
    <t>基本工资</t>
  </si>
  <si>
    <t>津贴补贴</t>
  </si>
  <si>
    <t>奖金</t>
  </si>
  <si>
    <t>职工基本医疗保险缴费</t>
  </si>
  <si>
    <t>办公费</t>
  </si>
  <si>
    <t>公务接待费</t>
  </si>
  <si>
    <t>公务用车运行维护费</t>
  </si>
  <si>
    <t>其他交通费</t>
  </si>
  <si>
    <t>其他商品服务支出</t>
  </si>
  <si>
    <t>对个人和家庭的补助</t>
  </si>
  <si>
    <t>离休费</t>
  </si>
  <si>
    <t>退休费</t>
  </si>
  <si>
    <t>奖励金</t>
  </si>
  <si>
    <t>其他资本性支出</t>
  </si>
  <si>
    <t>办公设备购置</t>
  </si>
  <si>
    <t>一般公共预算“三公”经费、会议费、培训费安排情况表</t>
  </si>
  <si>
    <t>单位：元</t>
  </si>
  <si>
    <t>“三公”经费
合计</t>
  </si>
  <si>
    <t>因公出国（境）费用</t>
  </si>
  <si>
    <t>公务接待</t>
  </si>
  <si>
    <t>公务用车购置和运行费</t>
  </si>
  <si>
    <t>会议费</t>
  </si>
  <si>
    <t>培训费</t>
  </si>
  <si>
    <t>公务用车购置</t>
  </si>
  <si>
    <t>公务用车运行费</t>
  </si>
  <si>
    <t>武威市人民代表大会常务委员会</t>
  </si>
  <si>
    <r>
      <t>预算公开0</t>
    </r>
    <r>
      <rPr>
        <sz val="11"/>
        <rFont val="宋体"/>
        <family val="0"/>
      </rPr>
      <t>7</t>
    </r>
    <r>
      <rPr>
        <sz val="11"/>
        <rFont val="宋体"/>
        <family val="0"/>
      </rPr>
      <t>表</t>
    </r>
  </si>
  <si>
    <t>政府性基金预算支出表</t>
  </si>
  <si>
    <t>功能分类科目</t>
  </si>
  <si>
    <t>支出合计</t>
  </si>
  <si>
    <t>本单位无政府性基金预算,与上年预算安排一致.</t>
  </si>
  <si>
    <t>预算公开08表</t>
  </si>
  <si>
    <t>无</t>
  </si>
  <si>
    <r>
      <t>一般公共预算基本支出表</t>
    </r>
    <r>
      <rPr>
        <sz val="22"/>
        <rFont val="方正小标宋简体"/>
        <family val="0"/>
      </rPr>
      <t xml:space="preserve">       </t>
    </r>
  </si>
  <si>
    <t>预算公开06表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</si>
</sst>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0"/>
    <numFmt numFmtId="185" formatCode="###,##0.00"/>
    <numFmt numFmtId="186" formatCode="0.00;[Red]0.00"/>
    <numFmt numFmtId="187" formatCode="#,##0.00_ "/>
  </numFmts>
  <fonts count="51">
    <font>
      <sz val="10"/>
      <name val="Arial"/>
      <family val="2"/>
    </font>
    <font>
      <b/>
      <sz val="20"/>
      <color indexed="58"/>
      <name val="宋体"/>
      <family val="0"/>
    </font>
    <font>
      <sz val="9"/>
      <color indexed="58"/>
      <name val="宋体"/>
      <family val="0"/>
    </font>
    <font>
      <b/>
      <sz val="9"/>
      <color indexed="58"/>
      <name val="宋体"/>
      <family val="0"/>
    </font>
    <font>
      <sz val="9"/>
      <name val="宋体"/>
      <family val="0"/>
    </font>
    <font>
      <sz val="9"/>
      <name val="Default"/>
      <family val="2"/>
    </font>
    <font>
      <b/>
      <sz val="20"/>
      <name val="Default"/>
      <family val="2"/>
    </font>
    <font>
      <sz val="10"/>
      <name val="Default"/>
      <family val="2"/>
    </font>
    <font>
      <sz val="10"/>
      <name val="宋体"/>
      <family val="0"/>
    </font>
    <font>
      <b/>
      <sz val="18"/>
      <name val="Default"/>
      <family val="2"/>
    </font>
    <font>
      <sz val="8"/>
      <name val="Default"/>
      <family val="2"/>
    </font>
    <font>
      <sz val="22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Default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/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184" fontId="7" fillId="33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shrinkToFit="1"/>
    </xf>
    <xf numFmtId="184" fontId="7" fillId="33" borderId="14" xfId="0" applyNumberFormat="1" applyFont="1" applyFill="1" applyBorder="1" applyAlignment="1">
      <alignment horizontal="right" vertical="center" wrapText="1"/>
    </xf>
    <xf numFmtId="185" fontId="7" fillId="33" borderId="14" xfId="0" applyNumberFormat="1" applyFont="1" applyFill="1" applyBorder="1" applyAlignment="1">
      <alignment horizontal="right" vertical="center" wrapText="1"/>
    </xf>
    <xf numFmtId="0" fontId="7" fillId="33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/>
    </xf>
    <xf numFmtId="0" fontId="10" fillId="33" borderId="14" xfId="0" applyNumberFormat="1" applyFont="1" applyFill="1" applyBorder="1" applyAlignment="1">
      <alignment horizontal="left" vertical="center" wrapText="1"/>
    </xf>
    <xf numFmtId="0" fontId="10" fillId="33" borderId="14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186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 wrapText="1"/>
    </xf>
    <xf numFmtId="186" fontId="13" fillId="0" borderId="12" xfId="0" applyNumberFormat="1" applyFont="1" applyBorder="1" applyAlignment="1">
      <alignment horizontal="center" vertical="center"/>
    </xf>
    <xf numFmtId="186" fontId="13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right"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33" borderId="12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33" borderId="12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A43" sqref="A43"/>
    </sheetView>
  </sheetViews>
  <sheetFormatPr defaultColWidth="9.140625" defaultRowHeight="12.75"/>
  <cols>
    <col min="1" max="1" width="26.00390625" style="0" customWidth="1"/>
    <col min="2" max="2" width="11.8515625" style="0" customWidth="1"/>
    <col min="3" max="3" width="24.421875" style="0" customWidth="1"/>
    <col min="4" max="4" width="11.28125" style="0" customWidth="1"/>
    <col min="5" max="5" width="12.421875" style="0" customWidth="1"/>
    <col min="6" max="6" width="9.00390625" style="0" customWidth="1"/>
    <col min="7" max="7" width="8.8515625" style="0" customWidth="1"/>
    <col min="8" max="8" width="21.8515625" style="0" customWidth="1"/>
    <col min="9" max="9" width="11.00390625" style="0" customWidth="1"/>
  </cols>
  <sheetData>
    <row r="1" spans="1:9" ht="31.5" customHeight="1">
      <c r="A1" s="61" t="s">
        <v>0</v>
      </c>
      <c r="B1" s="61" t="s">
        <v>0</v>
      </c>
      <c r="C1" s="61" t="s">
        <v>0</v>
      </c>
      <c r="D1" s="61" t="s">
        <v>0</v>
      </c>
      <c r="E1" s="61" t="s">
        <v>0</v>
      </c>
      <c r="F1" s="61" t="s">
        <v>0</v>
      </c>
      <c r="G1" s="61" t="s">
        <v>0</v>
      </c>
      <c r="H1" s="61" t="s">
        <v>0</v>
      </c>
      <c r="I1" s="61" t="s">
        <v>0</v>
      </c>
    </row>
    <row r="2" spans="1:9" ht="14.25" customHeight="1">
      <c r="A2" s="62" t="s">
        <v>68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</row>
    <row r="3" spans="1:9" ht="13.5" customHeight="1">
      <c r="A3" s="63" t="s">
        <v>2</v>
      </c>
      <c r="B3" s="63" t="s">
        <v>2</v>
      </c>
      <c r="C3" s="63" t="s">
        <v>2</v>
      </c>
      <c r="D3" s="63" t="s">
        <v>2</v>
      </c>
      <c r="E3" s="63" t="s">
        <v>2</v>
      </c>
      <c r="F3" s="63" t="s">
        <v>2</v>
      </c>
      <c r="G3" s="63" t="s">
        <v>2</v>
      </c>
      <c r="H3" s="64" t="s">
        <v>2</v>
      </c>
      <c r="I3" s="1" t="s">
        <v>3</v>
      </c>
    </row>
    <row r="4" spans="1:9" ht="14.25" customHeight="1">
      <c r="A4" s="65" t="s">
        <v>4</v>
      </c>
      <c r="B4" s="65" t="s">
        <v>4</v>
      </c>
      <c r="C4" s="65" t="s">
        <v>5</v>
      </c>
      <c r="D4" s="65" t="s">
        <v>5</v>
      </c>
      <c r="E4" s="65" t="s">
        <v>5</v>
      </c>
      <c r="F4" s="65" t="s">
        <v>5</v>
      </c>
      <c r="G4" s="65" t="s">
        <v>5</v>
      </c>
      <c r="H4" s="65" t="s">
        <v>5</v>
      </c>
      <c r="I4" s="65" t="s">
        <v>5</v>
      </c>
    </row>
    <row r="5" spans="1:9" ht="14.25" customHeight="1">
      <c r="A5" s="65" t="s">
        <v>6</v>
      </c>
      <c r="B5" s="65" t="s">
        <v>7</v>
      </c>
      <c r="C5" s="65" t="s">
        <v>8</v>
      </c>
      <c r="D5" s="65" t="s">
        <v>7</v>
      </c>
      <c r="E5" s="66" t="s">
        <v>9</v>
      </c>
      <c r="F5" s="66" t="s">
        <v>9</v>
      </c>
      <c r="G5" s="66" t="s">
        <v>9</v>
      </c>
      <c r="H5" s="65" t="s">
        <v>10</v>
      </c>
      <c r="I5" s="65" t="s">
        <v>7</v>
      </c>
    </row>
    <row r="6" spans="1:9" ht="27" customHeight="1">
      <c r="A6" s="65" t="s">
        <v>6</v>
      </c>
      <c r="B6" s="65" t="s">
        <v>7</v>
      </c>
      <c r="C6" s="65" t="s">
        <v>8</v>
      </c>
      <c r="D6" s="65" t="s">
        <v>7</v>
      </c>
      <c r="E6" s="17" t="s">
        <v>11</v>
      </c>
      <c r="F6" s="17" t="s">
        <v>12</v>
      </c>
      <c r="G6" s="17" t="s">
        <v>13</v>
      </c>
      <c r="H6" s="65" t="s">
        <v>10</v>
      </c>
      <c r="I6" s="65" t="s">
        <v>7</v>
      </c>
    </row>
    <row r="7" spans="1:9" ht="14.25" customHeight="1">
      <c r="A7" s="2" t="s">
        <v>14</v>
      </c>
      <c r="B7" s="3">
        <v>12663127.62</v>
      </c>
      <c r="C7" s="4" t="s">
        <v>15</v>
      </c>
      <c r="D7" s="3">
        <v>10084516.05</v>
      </c>
      <c r="E7" s="3">
        <v>10084516.05</v>
      </c>
      <c r="F7" s="3"/>
      <c r="G7" s="3"/>
      <c r="H7" s="2" t="s">
        <v>16</v>
      </c>
      <c r="I7" s="3">
        <v>7798135.07</v>
      </c>
    </row>
    <row r="8" spans="1:9" ht="14.25" customHeight="1">
      <c r="A8" s="2" t="s">
        <v>17</v>
      </c>
      <c r="B8" s="3">
        <v>12663127.62</v>
      </c>
      <c r="C8" s="4" t="s">
        <v>18</v>
      </c>
      <c r="D8" s="3"/>
      <c r="E8" s="3"/>
      <c r="F8" s="3"/>
      <c r="G8" s="3"/>
      <c r="H8" s="2" t="s">
        <v>19</v>
      </c>
      <c r="I8" s="5">
        <v>4327584.55</v>
      </c>
    </row>
    <row r="9" spans="1:9" ht="14.25" customHeight="1">
      <c r="A9" s="2" t="s">
        <v>20</v>
      </c>
      <c r="B9" s="3"/>
      <c r="C9" s="4" t="s">
        <v>21</v>
      </c>
      <c r="D9" s="3"/>
      <c r="E9" s="3"/>
      <c r="F9" s="3"/>
      <c r="G9" s="3"/>
      <c r="H9" s="2" t="s">
        <v>22</v>
      </c>
      <c r="I9" s="5">
        <v>427408</v>
      </c>
    </row>
    <row r="10" spans="1:9" ht="14.25" customHeight="1">
      <c r="A10" s="2" t="s">
        <v>23</v>
      </c>
      <c r="B10" s="6"/>
      <c r="C10" s="4" t="s">
        <v>24</v>
      </c>
      <c r="D10" s="3"/>
      <c r="E10" s="3"/>
      <c r="F10" s="3"/>
      <c r="G10" s="3"/>
      <c r="H10" s="2" t="s">
        <v>25</v>
      </c>
      <c r="I10" s="5"/>
    </row>
    <row r="11" spans="1:9" ht="14.25" customHeight="1">
      <c r="A11" s="2" t="s">
        <v>2</v>
      </c>
      <c r="B11" s="6"/>
      <c r="C11" s="4" t="s">
        <v>26</v>
      </c>
      <c r="D11" s="3"/>
      <c r="E11" s="3"/>
      <c r="F11" s="3"/>
      <c r="G11" s="3"/>
      <c r="H11" s="2" t="s">
        <v>27</v>
      </c>
      <c r="I11" s="5"/>
    </row>
    <row r="12" spans="1:9" ht="14.25" customHeight="1">
      <c r="A12" s="2" t="s">
        <v>28</v>
      </c>
      <c r="B12" s="3"/>
      <c r="C12" s="4" t="s">
        <v>29</v>
      </c>
      <c r="D12" s="3"/>
      <c r="E12" s="3"/>
      <c r="F12" s="3"/>
      <c r="G12" s="3"/>
      <c r="H12" s="2" t="s">
        <v>30</v>
      </c>
      <c r="I12" s="5">
        <v>110000</v>
      </c>
    </row>
    <row r="13" spans="1:9" ht="14.25" customHeight="1">
      <c r="A13" s="2" t="s">
        <v>2</v>
      </c>
      <c r="B13" s="6"/>
      <c r="C13" s="4" t="s">
        <v>31</v>
      </c>
      <c r="D13" s="3"/>
      <c r="E13" s="3"/>
      <c r="F13" s="3"/>
      <c r="G13" s="3"/>
      <c r="H13" s="2" t="s">
        <v>32</v>
      </c>
      <c r="I13" s="5"/>
    </row>
    <row r="14" spans="1:9" ht="14.25" customHeight="1">
      <c r="A14" s="2" t="s">
        <v>33</v>
      </c>
      <c r="B14" s="3"/>
      <c r="C14" s="4" t="s">
        <v>34</v>
      </c>
      <c r="D14" s="3">
        <v>1432866.75</v>
      </c>
      <c r="E14" s="3">
        <v>1432866.75</v>
      </c>
      <c r="F14" s="3"/>
      <c r="G14" s="3"/>
      <c r="H14" s="2" t="s">
        <v>35</v>
      </c>
      <c r="I14" s="5"/>
    </row>
    <row r="15" spans="1:9" ht="14.25" customHeight="1">
      <c r="A15" s="2" t="s">
        <v>2</v>
      </c>
      <c r="B15" s="6"/>
      <c r="C15" s="4" t="s">
        <v>36</v>
      </c>
      <c r="D15" s="3"/>
      <c r="E15" s="3"/>
      <c r="F15" s="3"/>
      <c r="G15" s="3"/>
      <c r="H15" s="2" t="s">
        <v>37</v>
      </c>
      <c r="I15" s="5"/>
    </row>
    <row r="16" spans="1:9" ht="15.75" customHeight="1">
      <c r="A16" s="2" t="s">
        <v>2</v>
      </c>
      <c r="B16" s="6"/>
      <c r="C16" s="4" t="s">
        <v>38</v>
      </c>
      <c r="D16" s="3">
        <v>548938.98</v>
      </c>
      <c r="E16" s="3">
        <v>548938.98</v>
      </c>
      <c r="F16" s="3"/>
      <c r="G16" s="3"/>
      <c r="H16" s="2" t="s">
        <v>39</v>
      </c>
      <c r="I16" s="5"/>
    </row>
    <row r="17" spans="1:9" ht="14.25" customHeight="1">
      <c r="A17" s="2" t="s">
        <v>40</v>
      </c>
      <c r="B17" s="3"/>
      <c r="C17" s="7" t="s">
        <v>41</v>
      </c>
      <c r="D17" s="3"/>
      <c r="E17" s="3"/>
      <c r="F17" s="3"/>
      <c r="G17" s="3"/>
      <c r="H17" s="2" t="s">
        <v>2</v>
      </c>
      <c r="I17" s="8"/>
    </row>
    <row r="18" spans="1:9" ht="14.25" customHeight="1">
      <c r="A18" s="2" t="s">
        <v>2</v>
      </c>
      <c r="B18" s="6"/>
      <c r="C18" s="4" t="s">
        <v>42</v>
      </c>
      <c r="D18" s="3"/>
      <c r="E18" s="3"/>
      <c r="F18" s="3"/>
      <c r="G18" s="3"/>
      <c r="H18" s="2" t="s">
        <v>2</v>
      </c>
      <c r="I18" s="8"/>
    </row>
    <row r="19" spans="1:9" ht="14.25" customHeight="1">
      <c r="A19" s="2" t="s">
        <v>2</v>
      </c>
      <c r="B19" s="6"/>
      <c r="C19" s="4" t="s">
        <v>43</v>
      </c>
      <c r="D19" s="3"/>
      <c r="E19" s="3"/>
      <c r="F19" s="3"/>
      <c r="G19" s="3"/>
      <c r="H19" s="2" t="s">
        <v>2</v>
      </c>
      <c r="I19" s="8"/>
    </row>
    <row r="20" spans="1:9" ht="14.25" customHeight="1">
      <c r="A20" s="2" t="s">
        <v>2</v>
      </c>
      <c r="B20" s="6"/>
      <c r="C20" s="4" t="s">
        <v>44</v>
      </c>
      <c r="D20" s="3"/>
      <c r="E20" s="3"/>
      <c r="F20" s="3"/>
      <c r="G20" s="3"/>
      <c r="H20" s="2" t="s">
        <v>2</v>
      </c>
      <c r="I20" s="8"/>
    </row>
    <row r="21" spans="1:9" ht="14.25" customHeight="1">
      <c r="A21" s="2" t="s">
        <v>2</v>
      </c>
      <c r="B21" s="6"/>
      <c r="C21" s="4" t="s">
        <v>45</v>
      </c>
      <c r="D21" s="3"/>
      <c r="E21" s="3"/>
      <c r="F21" s="3"/>
      <c r="G21" s="3"/>
      <c r="H21" s="2" t="s">
        <v>2</v>
      </c>
      <c r="I21" s="8"/>
    </row>
    <row r="22" spans="1:9" ht="14.25" customHeight="1">
      <c r="A22" s="2" t="s">
        <v>2</v>
      </c>
      <c r="B22" s="8"/>
      <c r="C22" s="4" t="s">
        <v>46</v>
      </c>
      <c r="D22" s="3"/>
      <c r="E22" s="3"/>
      <c r="F22" s="3"/>
      <c r="G22" s="3"/>
      <c r="H22" s="2" t="s">
        <v>2</v>
      </c>
      <c r="I22" s="8"/>
    </row>
    <row r="23" spans="1:9" ht="14.25" customHeight="1">
      <c r="A23" s="9" t="s">
        <v>2</v>
      </c>
      <c r="B23" s="6"/>
      <c r="C23" s="4" t="s">
        <v>47</v>
      </c>
      <c r="D23" s="3"/>
      <c r="E23" s="3"/>
      <c r="F23" s="3"/>
      <c r="G23" s="3"/>
      <c r="H23" s="9" t="s">
        <v>2</v>
      </c>
      <c r="I23" s="6"/>
    </row>
    <row r="24" spans="1:9" ht="14.25" customHeight="1">
      <c r="A24" s="9" t="s">
        <v>2</v>
      </c>
      <c r="B24" s="6"/>
      <c r="C24" s="4" t="s">
        <v>48</v>
      </c>
      <c r="D24" s="3"/>
      <c r="E24" s="3"/>
      <c r="F24" s="3"/>
      <c r="G24" s="3"/>
      <c r="H24" s="9" t="s">
        <v>2</v>
      </c>
      <c r="I24" s="6"/>
    </row>
    <row r="25" spans="1:9" ht="14.25" customHeight="1">
      <c r="A25" s="9" t="s">
        <v>2</v>
      </c>
      <c r="B25" s="6"/>
      <c r="C25" s="4" t="s">
        <v>49</v>
      </c>
      <c r="D25" s="3"/>
      <c r="E25" s="3"/>
      <c r="F25" s="3"/>
      <c r="G25" s="3"/>
      <c r="H25" s="9" t="s">
        <v>2</v>
      </c>
      <c r="I25" s="6"/>
    </row>
    <row r="26" spans="1:9" ht="14.25" customHeight="1">
      <c r="A26" s="9" t="s">
        <v>50</v>
      </c>
      <c r="B26" s="3">
        <v>12663127.62</v>
      </c>
      <c r="C26" s="4" t="s">
        <v>51</v>
      </c>
      <c r="D26" s="3">
        <v>596805.84</v>
      </c>
      <c r="E26" s="3">
        <v>596805.84</v>
      </c>
      <c r="F26" s="3"/>
      <c r="G26" s="3"/>
      <c r="H26" s="9" t="s">
        <v>2</v>
      </c>
      <c r="I26" s="6"/>
    </row>
    <row r="27" spans="1:9" ht="14.25" customHeight="1">
      <c r="A27" s="2" t="s">
        <v>52</v>
      </c>
      <c r="B27" s="3"/>
      <c r="C27" s="4" t="s">
        <v>53</v>
      </c>
      <c r="D27" s="3"/>
      <c r="E27" s="3"/>
      <c r="F27" s="3"/>
      <c r="G27" s="3"/>
      <c r="H27" s="2" t="s">
        <v>2</v>
      </c>
      <c r="I27" s="6"/>
    </row>
    <row r="28" spans="1:9" ht="14.25" customHeight="1">
      <c r="A28" s="2" t="s">
        <v>54</v>
      </c>
      <c r="B28" s="3"/>
      <c r="C28" s="4" t="s">
        <v>55</v>
      </c>
      <c r="D28" s="3"/>
      <c r="E28" s="3"/>
      <c r="F28" s="3"/>
      <c r="G28" s="3"/>
      <c r="H28" s="2" t="s">
        <v>2</v>
      </c>
      <c r="I28" s="6"/>
    </row>
    <row r="29" spans="1:9" ht="14.25" customHeight="1">
      <c r="A29" s="2" t="s">
        <v>56</v>
      </c>
      <c r="B29" s="3"/>
      <c r="C29" s="4" t="s">
        <v>57</v>
      </c>
      <c r="D29" s="3"/>
      <c r="E29" s="3"/>
      <c r="F29" s="3"/>
      <c r="G29" s="3"/>
      <c r="H29" s="2" t="s">
        <v>2</v>
      </c>
      <c r="I29" s="6"/>
    </row>
    <row r="30" spans="1:9" ht="14.25" customHeight="1">
      <c r="A30" s="4" t="s">
        <v>58</v>
      </c>
      <c r="B30" s="3"/>
      <c r="C30" s="4" t="s">
        <v>59</v>
      </c>
      <c r="D30" s="3"/>
      <c r="E30" s="3"/>
      <c r="F30" s="3"/>
      <c r="G30" s="3"/>
      <c r="H30" s="2" t="s">
        <v>2</v>
      </c>
      <c r="I30" s="8"/>
    </row>
    <row r="31" spans="1:9" ht="14.25" customHeight="1">
      <c r="A31" s="2" t="s">
        <v>2</v>
      </c>
      <c r="B31" s="6"/>
      <c r="C31" s="4" t="s">
        <v>60</v>
      </c>
      <c r="D31" s="3"/>
      <c r="E31" s="3"/>
      <c r="F31" s="3"/>
      <c r="G31" s="3"/>
      <c r="H31" s="2" t="s">
        <v>2</v>
      </c>
      <c r="I31" s="8"/>
    </row>
    <row r="32" spans="1:9" ht="14.25" customHeight="1">
      <c r="A32" s="4" t="s">
        <v>2</v>
      </c>
      <c r="B32" s="6"/>
      <c r="C32" s="4" t="s">
        <v>61</v>
      </c>
      <c r="D32" s="3"/>
      <c r="E32" s="3"/>
      <c r="F32" s="3"/>
      <c r="G32" s="3"/>
      <c r="H32" s="9" t="s">
        <v>2</v>
      </c>
      <c r="I32" s="6"/>
    </row>
    <row r="33" spans="1:9" ht="14.25" customHeight="1">
      <c r="A33" s="9" t="s">
        <v>2</v>
      </c>
      <c r="B33" s="6"/>
      <c r="C33" s="4" t="s">
        <v>62</v>
      </c>
      <c r="D33" s="3"/>
      <c r="E33" s="3"/>
      <c r="F33" s="3"/>
      <c r="G33" s="3"/>
      <c r="H33" s="9" t="s">
        <v>2</v>
      </c>
      <c r="I33" s="6"/>
    </row>
    <row r="34" spans="1:9" ht="14.25" customHeight="1">
      <c r="A34" s="9" t="s">
        <v>2</v>
      </c>
      <c r="B34" s="6"/>
      <c r="C34" s="4" t="s">
        <v>63</v>
      </c>
      <c r="D34" s="3"/>
      <c r="E34" s="3"/>
      <c r="F34" s="3"/>
      <c r="G34" s="3"/>
      <c r="H34" s="9" t="s">
        <v>2</v>
      </c>
      <c r="I34" s="6"/>
    </row>
    <row r="35" spans="1:9" ht="14.25" customHeight="1">
      <c r="A35" s="9" t="s">
        <v>2</v>
      </c>
      <c r="B35" s="6"/>
      <c r="C35" s="4" t="s">
        <v>64</v>
      </c>
      <c r="D35" s="3"/>
      <c r="E35" s="3"/>
      <c r="F35" s="3"/>
      <c r="G35" s="3"/>
      <c r="H35" s="9" t="s">
        <v>2</v>
      </c>
      <c r="I35" s="6"/>
    </row>
    <row r="36" spans="1:9" ht="12.75">
      <c r="A36" s="9" t="s">
        <v>65</v>
      </c>
      <c r="B36" s="3">
        <v>12663127.62</v>
      </c>
      <c r="C36" s="9" t="s">
        <v>66</v>
      </c>
      <c r="D36" s="3">
        <v>12663127.62</v>
      </c>
      <c r="E36" s="3">
        <v>12663127.62</v>
      </c>
      <c r="F36" s="3"/>
      <c r="G36" s="3"/>
      <c r="H36" s="9" t="s">
        <v>67</v>
      </c>
      <c r="I36" s="3">
        <v>12663127.62</v>
      </c>
    </row>
  </sheetData>
  <sheetProtection/>
  <mergeCells count="12">
    <mergeCell ref="H5:H6"/>
    <mergeCell ref="I5:I6"/>
    <mergeCell ref="A1:I1"/>
    <mergeCell ref="A2:I2"/>
    <mergeCell ref="A3:H3"/>
    <mergeCell ref="A4:B4"/>
    <mergeCell ref="A5:A6"/>
    <mergeCell ref="B5:B6"/>
    <mergeCell ref="C4:I4"/>
    <mergeCell ref="C5:C6"/>
    <mergeCell ref="D5:D6"/>
    <mergeCell ref="E5:G5"/>
  </mergeCells>
  <printOptions/>
  <pageMargins left="0.1968503937007874" right="0.15748031496062992" top="0.3937007874015748" bottom="0.5905511811023623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8.7109375" style="0" customWidth="1"/>
    <col min="2" max="2" width="13.140625" style="0" customWidth="1"/>
    <col min="3" max="3" width="10.7109375" style="0" customWidth="1"/>
    <col min="4" max="4" width="11.421875" style="0" customWidth="1"/>
    <col min="5" max="5" width="11.28125" style="0" customWidth="1"/>
    <col min="6" max="6" width="10.28125" style="0" customWidth="1"/>
    <col min="7" max="7" width="8.28125" style="0" customWidth="1"/>
    <col min="8" max="8" width="8.57421875" style="0" customWidth="1"/>
    <col min="9" max="9" width="7.28125" style="0" customWidth="1"/>
    <col min="10" max="10" width="6.00390625" style="0" customWidth="1"/>
  </cols>
  <sheetData>
    <row r="1" spans="1:13" s="10" customFormat="1" ht="27" customHeight="1">
      <c r="A1" s="72" t="s">
        <v>69</v>
      </c>
      <c r="B1" s="72" t="s">
        <v>69</v>
      </c>
      <c r="C1" s="72" t="s">
        <v>69</v>
      </c>
      <c r="D1" s="72" t="s">
        <v>69</v>
      </c>
      <c r="E1" s="72" t="s">
        <v>69</v>
      </c>
      <c r="F1" s="72" t="s">
        <v>69</v>
      </c>
      <c r="G1" s="72" t="s">
        <v>69</v>
      </c>
      <c r="H1" s="72" t="s">
        <v>69</v>
      </c>
      <c r="I1" s="72" t="s">
        <v>69</v>
      </c>
      <c r="J1" s="72" t="s">
        <v>69</v>
      </c>
      <c r="K1" s="72" t="s">
        <v>69</v>
      </c>
      <c r="L1" s="72" t="s">
        <v>69</v>
      </c>
      <c r="M1" s="72" t="s">
        <v>69</v>
      </c>
    </row>
    <row r="2" spans="1:13" s="10" customFormat="1" ht="27" customHeight="1">
      <c r="A2" s="70" t="s">
        <v>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10" customFormat="1" ht="15" customHeight="1">
      <c r="A3" s="73" t="s">
        <v>3</v>
      </c>
      <c r="B3" s="73" t="s">
        <v>3</v>
      </c>
      <c r="C3" s="73" t="s">
        <v>3</v>
      </c>
      <c r="D3" s="73" t="s">
        <v>3</v>
      </c>
      <c r="E3" s="73" t="s">
        <v>3</v>
      </c>
      <c r="F3" s="73" t="s">
        <v>3</v>
      </c>
      <c r="G3" s="73" t="s">
        <v>3</v>
      </c>
      <c r="H3" s="73" t="s">
        <v>3</v>
      </c>
      <c r="I3" s="73" t="s">
        <v>3</v>
      </c>
      <c r="J3" s="73" t="s">
        <v>3</v>
      </c>
      <c r="K3" s="73" t="s">
        <v>3</v>
      </c>
      <c r="L3" s="73" t="s">
        <v>3</v>
      </c>
      <c r="M3" s="73" t="s">
        <v>3</v>
      </c>
    </row>
    <row r="4" spans="1:13" s="10" customFormat="1" ht="35.25" customHeight="1">
      <c r="A4" s="67" t="s">
        <v>70</v>
      </c>
      <c r="B4" s="67" t="s">
        <v>71</v>
      </c>
      <c r="C4" s="67" t="s">
        <v>72</v>
      </c>
      <c r="D4" s="67" t="s">
        <v>73</v>
      </c>
      <c r="E4" s="67"/>
      <c r="F4" s="67"/>
      <c r="G4" s="67" t="s">
        <v>74</v>
      </c>
      <c r="H4" s="67" t="s">
        <v>75</v>
      </c>
      <c r="I4" s="67" t="s">
        <v>76</v>
      </c>
      <c r="J4" s="67" t="s">
        <v>77</v>
      </c>
      <c r="K4" s="67" t="s">
        <v>78</v>
      </c>
      <c r="L4" s="67" t="s">
        <v>79</v>
      </c>
      <c r="M4" s="68" t="s">
        <v>80</v>
      </c>
    </row>
    <row r="5" spans="1:13" s="10" customFormat="1" ht="40.5" customHeight="1">
      <c r="A5" s="67"/>
      <c r="B5" s="67"/>
      <c r="C5" s="67"/>
      <c r="D5" s="11" t="s">
        <v>81</v>
      </c>
      <c r="E5" s="11" t="s">
        <v>82</v>
      </c>
      <c r="F5" s="11" t="s">
        <v>83</v>
      </c>
      <c r="G5" s="67"/>
      <c r="H5" s="67"/>
      <c r="I5" s="67"/>
      <c r="J5" s="67"/>
      <c r="K5" s="67"/>
      <c r="L5" s="67"/>
      <c r="M5" s="69"/>
    </row>
    <row r="6" spans="1:13" s="15" customFormat="1" ht="35.25" customHeight="1">
      <c r="A6" s="12" t="s">
        <v>84</v>
      </c>
      <c r="B6" s="13" t="s">
        <v>85</v>
      </c>
      <c r="C6" s="14">
        <v>12663128</v>
      </c>
      <c r="D6" s="14">
        <v>12663128</v>
      </c>
      <c r="E6" s="14">
        <v>12663128</v>
      </c>
      <c r="F6" s="14"/>
      <c r="G6" s="13"/>
      <c r="H6" s="13"/>
      <c r="I6" s="13"/>
      <c r="J6" s="14"/>
      <c r="K6" s="13"/>
      <c r="L6" s="14"/>
      <c r="M6" s="13" t="s">
        <v>2</v>
      </c>
    </row>
    <row r="7" spans="1:13" s="15" customFormat="1" ht="36.75" customHeight="1">
      <c r="A7" s="12" t="s">
        <v>86</v>
      </c>
      <c r="B7" s="16" t="s">
        <v>87</v>
      </c>
      <c r="C7" s="14">
        <v>12663128</v>
      </c>
      <c r="D7" s="14">
        <v>12663128</v>
      </c>
      <c r="E7" s="14">
        <v>12663128</v>
      </c>
      <c r="F7" s="13" t="s">
        <v>2</v>
      </c>
      <c r="G7" s="13" t="s">
        <v>2</v>
      </c>
      <c r="H7" s="13" t="s">
        <v>2</v>
      </c>
      <c r="I7" s="13" t="s">
        <v>2</v>
      </c>
      <c r="J7" s="13" t="s">
        <v>2</v>
      </c>
      <c r="K7" s="13" t="s">
        <v>2</v>
      </c>
      <c r="L7" s="13" t="s">
        <v>2</v>
      </c>
      <c r="M7" s="13" t="s">
        <v>2</v>
      </c>
    </row>
  </sheetData>
  <sheetProtection/>
  <mergeCells count="14">
    <mergeCell ref="L4:L5"/>
    <mergeCell ref="M4:M5"/>
    <mergeCell ref="A2:M2"/>
    <mergeCell ref="A1:M1"/>
    <mergeCell ref="A3:M3"/>
    <mergeCell ref="A4:A5"/>
    <mergeCell ref="B4:B5"/>
    <mergeCell ref="C4:C5"/>
    <mergeCell ref="D4:F4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8515625" style="0" customWidth="1"/>
    <col min="2" max="2" width="5.421875" style="0" customWidth="1"/>
    <col min="3" max="3" width="6.57421875" style="0" customWidth="1"/>
    <col min="4" max="4" width="6.7109375" style="0" customWidth="1"/>
    <col min="5" max="5" width="10.8515625" style="0" customWidth="1"/>
    <col min="6" max="6" width="10.7109375" style="0" customWidth="1"/>
    <col min="7" max="7" width="12.28125" style="0" customWidth="1"/>
    <col min="8" max="8" width="10.421875" style="0" customWidth="1"/>
    <col min="9" max="9" width="13.421875" style="0" customWidth="1"/>
    <col min="10" max="10" width="11.421875" style="0" customWidth="1"/>
    <col min="11" max="11" width="9.57421875" style="0" customWidth="1"/>
    <col min="12" max="12" width="12.57421875" style="0" customWidth="1"/>
    <col min="13" max="13" width="5.28125" style="0" customWidth="1"/>
    <col min="14" max="14" width="5.7109375" style="0" customWidth="1"/>
    <col min="15" max="15" width="12.421875" style="0" customWidth="1"/>
    <col min="16" max="16" width="5.00390625" style="0" customWidth="1"/>
  </cols>
  <sheetData>
    <row r="1" spans="1:16" s="10" customFormat="1" ht="22.5" customHeight="1">
      <c r="A1" s="79" t="s">
        <v>90</v>
      </c>
      <c r="B1" s="79" t="s">
        <v>90</v>
      </c>
      <c r="C1" s="79" t="s">
        <v>90</v>
      </c>
      <c r="D1" s="79" t="s">
        <v>90</v>
      </c>
      <c r="E1" s="79" t="s">
        <v>90</v>
      </c>
      <c r="F1" s="79" t="s">
        <v>90</v>
      </c>
      <c r="G1" s="79" t="s">
        <v>90</v>
      </c>
      <c r="H1" s="79" t="s">
        <v>90</v>
      </c>
      <c r="I1" s="79" t="s">
        <v>90</v>
      </c>
      <c r="J1" s="79" t="s">
        <v>90</v>
      </c>
      <c r="K1" s="79" t="s">
        <v>90</v>
      </c>
      <c r="L1" s="79" t="s">
        <v>90</v>
      </c>
      <c r="M1" s="79" t="s">
        <v>90</v>
      </c>
      <c r="N1" s="79" t="s">
        <v>90</v>
      </c>
      <c r="O1" s="79" t="s">
        <v>90</v>
      </c>
      <c r="P1" s="79" t="s">
        <v>90</v>
      </c>
    </row>
    <row r="2" spans="1:16" s="28" customFormat="1" ht="16.5" customHeight="1">
      <c r="A2" s="70" t="s">
        <v>129</v>
      </c>
      <c r="B2" s="71" t="s">
        <v>89</v>
      </c>
      <c r="C2" s="71" t="s">
        <v>89</v>
      </c>
      <c r="D2" s="71" t="s">
        <v>89</v>
      </c>
      <c r="E2" s="71" t="s">
        <v>89</v>
      </c>
      <c r="F2" s="71" t="s">
        <v>89</v>
      </c>
      <c r="G2" s="71" t="s">
        <v>89</v>
      </c>
      <c r="H2" s="71" t="s">
        <v>89</v>
      </c>
      <c r="I2" s="71" t="s">
        <v>89</v>
      </c>
      <c r="J2" s="71" t="s">
        <v>89</v>
      </c>
      <c r="K2" s="71" t="s">
        <v>89</v>
      </c>
      <c r="L2" s="71" t="s">
        <v>89</v>
      </c>
      <c r="M2" s="71" t="s">
        <v>89</v>
      </c>
      <c r="N2" s="71" t="s">
        <v>89</v>
      </c>
      <c r="O2" s="71" t="s">
        <v>89</v>
      </c>
      <c r="P2" s="71" t="s">
        <v>89</v>
      </c>
    </row>
    <row r="3" spans="1:16" s="10" customFormat="1" ht="15.75" customHeight="1">
      <c r="A3" s="80" t="s">
        <v>3</v>
      </c>
      <c r="B3" s="80" t="s">
        <v>3</v>
      </c>
      <c r="C3" s="80" t="s">
        <v>3</v>
      </c>
      <c r="D3" s="80" t="s">
        <v>3</v>
      </c>
      <c r="E3" s="80" t="s">
        <v>3</v>
      </c>
      <c r="F3" s="80" t="s">
        <v>3</v>
      </c>
      <c r="G3" s="80" t="s">
        <v>3</v>
      </c>
      <c r="H3" s="80" t="s">
        <v>3</v>
      </c>
      <c r="I3" s="80" t="s">
        <v>3</v>
      </c>
      <c r="J3" s="80" t="s">
        <v>3</v>
      </c>
      <c r="K3" s="80" t="s">
        <v>3</v>
      </c>
      <c r="L3" s="80" t="s">
        <v>3</v>
      </c>
      <c r="M3" s="80" t="s">
        <v>3</v>
      </c>
      <c r="N3" s="80" t="s">
        <v>3</v>
      </c>
      <c r="O3" s="80" t="s">
        <v>3</v>
      </c>
      <c r="P3" s="80" t="s">
        <v>3</v>
      </c>
    </row>
    <row r="4" spans="1:16" s="10" customFormat="1" ht="17.25" customHeight="1">
      <c r="A4" s="81" t="s">
        <v>91</v>
      </c>
      <c r="B4" s="82"/>
      <c r="C4" s="83"/>
      <c r="D4" s="68" t="s">
        <v>70</v>
      </c>
      <c r="E4" s="68" t="s">
        <v>92</v>
      </c>
      <c r="F4" s="84" t="s">
        <v>72</v>
      </c>
      <c r="G4" s="81" t="s">
        <v>93</v>
      </c>
      <c r="H4" s="82"/>
      <c r="I4" s="82"/>
      <c r="J4" s="82"/>
      <c r="K4" s="82"/>
      <c r="L4" s="82"/>
      <c r="M4" s="82"/>
      <c r="N4" s="82"/>
      <c r="O4" s="67" t="s">
        <v>94</v>
      </c>
      <c r="P4" s="68" t="s">
        <v>95</v>
      </c>
    </row>
    <row r="5" spans="1:16" s="10" customFormat="1" ht="17.25" customHeight="1">
      <c r="A5" s="74" t="s">
        <v>91</v>
      </c>
      <c r="B5" s="76" t="s">
        <v>96</v>
      </c>
      <c r="C5" s="76" t="s">
        <v>97</v>
      </c>
      <c r="D5" s="76"/>
      <c r="E5" s="76"/>
      <c r="F5" s="78"/>
      <c r="G5" s="74" t="s">
        <v>98</v>
      </c>
      <c r="H5" s="18" t="s">
        <v>2</v>
      </c>
      <c r="I5" s="77" t="s">
        <v>99</v>
      </c>
      <c r="J5" s="69"/>
      <c r="K5" s="78" t="s">
        <v>100</v>
      </c>
      <c r="L5" s="78"/>
      <c r="M5" s="78"/>
      <c r="N5" s="78"/>
      <c r="O5" s="67"/>
      <c r="P5" s="76"/>
    </row>
    <row r="6" spans="1:16" s="10" customFormat="1" ht="27" customHeight="1">
      <c r="A6" s="75"/>
      <c r="B6" s="69"/>
      <c r="C6" s="69"/>
      <c r="D6" s="69"/>
      <c r="E6" s="69"/>
      <c r="F6" s="77"/>
      <c r="G6" s="75"/>
      <c r="H6" s="19" t="s">
        <v>81</v>
      </c>
      <c r="I6" s="20" t="s">
        <v>101</v>
      </c>
      <c r="J6" s="20" t="s">
        <v>102</v>
      </c>
      <c r="K6" s="19" t="s">
        <v>81</v>
      </c>
      <c r="L6" s="19" t="s">
        <v>100</v>
      </c>
      <c r="M6" s="19" t="s">
        <v>103</v>
      </c>
      <c r="N6" s="21" t="s">
        <v>95</v>
      </c>
      <c r="O6" s="67"/>
      <c r="P6" s="69"/>
    </row>
    <row r="7" spans="1:16" s="15" customFormat="1" ht="21.75" customHeight="1">
      <c r="A7" s="22" t="s">
        <v>2</v>
      </c>
      <c r="B7" s="23" t="s">
        <v>2</v>
      </c>
      <c r="C7" s="23" t="s">
        <v>2</v>
      </c>
      <c r="D7" s="23" t="s">
        <v>84</v>
      </c>
      <c r="E7" s="24" t="s">
        <v>85</v>
      </c>
      <c r="F7" s="25">
        <v>12663128</v>
      </c>
      <c r="G7" s="26">
        <v>9463127.62</v>
      </c>
      <c r="H7" s="25">
        <v>8225543</v>
      </c>
      <c r="I7" s="26">
        <v>7798135.07</v>
      </c>
      <c r="J7" s="26">
        <v>427408</v>
      </c>
      <c r="K7" s="25">
        <v>1237585</v>
      </c>
      <c r="L7" s="26">
        <v>1237584.55</v>
      </c>
      <c r="M7" s="27" t="s">
        <v>2</v>
      </c>
      <c r="N7" s="27" t="s">
        <v>2</v>
      </c>
      <c r="O7" s="26">
        <v>3200000</v>
      </c>
      <c r="P7" s="27" t="s">
        <v>2</v>
      </c>
    </row>
    <row r="8" spans="1:16" s="15" customFormat="1" ht="45" customHeight="1">
      <c r="A8" s="22" t="s">
        <v>2</v>
      </c>
      <c r="B8" s="23" t="s">
        <v>2</v>
      </c>
      <c r="C8" s="23" t="s">
        <v>2</v>
      </c>
      <c r="D8" s="23" t="s">
        <v>86</v>
      </c>
      <c r="E8" s="30" t="s">
        <v>87</v>
      </c>
      <c r="F8" s="25">
        <v>12663128</v>
      </c>
      <c r="G8" s="26">
        <v>9463127.62</v>
      </c>
      <c r="H8" s="25">
        <v>8225543</v>
      </c>
      <c r="I8" s="26">
        <v>7798135.07</v>
      </c>
      <c r="J8" s="26">
        <v>427408</v>
      </c>
      <c r="K8" s="25">
        <v>1237585</v>
      </c>
      <c r="L8" s="26">
        <v>1237584.55</v>
      </c>
      <c r="M8" s="27" t="s">
        <v>2</v>
      </c>
      <c r="N8" s="27" t="s">
        <v>2</v>
      </c>
      <c r="O8" s="26">
        <v>3200000</v>
      </c>
      <c r="P8" s="27" t="s">
        <v>2</v>
      </c>
    </row>
    <row r="9" spans="1:16" s="15" customFormat="1" ht="21.75" customHeight="1">
      <c r="A9" s="22" t="s">
        <v>104</v>
      </c>
      <c r="B9" s="23" t="s">
        <v>105</v>
      </c>
      <c r="C9" s="23" t="s">
        <v>105</v>
      </c>
      <c r="D9" s="23" t="s">
        <v>2</v>
      </c>
      <c r="E9" s="24" t="s">
        <v>106</v>
      </c>
      <c r="F9" s="25">
        <v>6884516</v>
      </c>
      <c r="G9" s="26">
        <v>6884516.05</v>
      </c>
      <c r="H9" s="25">
        <v>5646932</v>
      </c>
      <c r="I9" s="26">
        <v>5646451.5</v>
      </c>
      <c r="J9" s="26">
        <v>480</v>
      </c>
      <c r="K9" s="25">
        <v>1237585</v>
      </c>
      <c r="L9" s="26">
        <v>1237584.55</v>
      </c>
      <c r="M9" s="27" t="s">
        <v>2</v>
      </c>
      <c r="N9" s="27" t="s">
        <v>2</v>
      </c>
      <c r="O9" s="27" t="s">
        <v>2</v>
      </c>
      <c r="P9" s="27" t="s">
        <v>2</v>
      </c>
    </row>
    <row r="10" spans="1:16" s="15" customFormat="1" ht="21.75" customHeight="1">
      <c r="A10" s="22" t="s">
        <v>104</v>
      </c>
      <c r="B10" s="23" t="s">
        <v>105</v>
      </c>
      <c r="C10" s="23" t="s">
        <v>107</v>
      </c>
      <c r="D10" s="23" t="s">
        <v>2</v>
      </c>
      <c r="E10" s="24" t="s">
        <v>108</v>
      </c>
      <c r="F10" s="25">
        <v>1000000</v>
      </c>
      <c r="G10" s="27" t="s">
        <v>2</v>
      </c>
      <c r="H10" s="27" t="s">
        <v>2</v>
      </c>
      <c r="I10" s="27" t="s">
        <v>2</v>
      </c>
      <c r="J10" s="27" t="s">
        <v>2</v>
      </c>
      <c r="K10" s="27" t="s">
        <v>2</v>
      </c>
      <c r="L10" s="27" t="s">
        <v>2</v>
      </c>
      <c r="M10" s="27" t="s">
        <v>2</v>
      </c>
      <c r="N10" s="27" t="s">
        <v>2</v>
      </c>
      <c r="O10" s="26">
        <v>1000000</v>
      </c>
      <c r="P10" s="27" t="s">
        <v>2</v>
      </c>
    </row>
    <row r="11" spans="1:16" s="15" customFormat="1" ht="21.75" customHeight="1">
      <c r="A11" s="22" t="s">
        <v>104</v>
      </c>
      <c r="B11" s="23" t="s">
        <v>105</v>
      </c>
      <c r="C11" s="23" t="s">
        <v>109</v>
      </c>
      <c r="D11" s="23" t="s">
        <v>2</v>
      </c>
      <c r="E11" s="24" t="s">
        <v>110</v>
      </c>
      <c r="F11" s="25">
        <v>300000</v>
      </c>
      <c r="G11" s="27" t="s">
        <v>2</v>
      </c>
      <c r="H11" s="27" t="s">
        <v>2</v>
      </c>
      <c r="I11" s="27" t="s">
        <v>2</v>
      </c>
      <c r="J11" s="27" t="s">
        <v>2</v>
      </c>
      <c r="K11" s="27" t="s">
        <v>2</v>
      </c>
      <c r="L11" s="27" t="s">
        <v>2</v>
      </c>
      <c r="M11" s="27" t="s">
        <v>2</v>
      </c>
      <c r="N11" s="27" t="s">
        <v>2</v>
      </c>
      <c r="O11" s="26">
        <v>300000</v>
      </c>
      <c r="P11" s="27" t="s">
        <v>2</v>
      </c>
    </row>
    <row r="12" spans="1:16" s="15" customFormat="1" ht="21.75" customHeight="1">
      <c r="A12" s="22" t="s">
        <v>104</v>
      </c>
      <c r="B12" s="23" t="s">
        <v>105</v>
      </c>
      <c r="C12" s="23" t="s">
        <v>111</v>
      </c>
      <c r="D12" s="23" t="s">
        <v>2</v>
      </c>
      <c r="E12" s="24" t="s">
        <v>112</v>
      </c>
      <c r="F12" s="25">
        <v>800000</v>
      </c>
      <c r="G12" s="27" t="s">
        <v>2</v>
      </c>
      <c r="H12" s="27" t="s">
        <v>2</v>
      </c>
      <c r="I12" s="27" t="s">
        <v>2</v>
      </c>
      <c r="J12" s="27" t="s">
        <v>2</v>
      </c>
      <c r="K12" s="27" t="s">
        <v>2</v>
      </c>
      <c r="L12" s="27" t="s">
        <v>2</v>
      </c>
      <c r="M12" s="27" t="s">
        <v>2</v>
      </c>
      <c r="N12" s="27" t="s">
        <v>2</v>
      </c>
      <c r="O12" s="26">
        <v>800000</v>
      </c>
      <c r="P12" s="27" t="s">
        <v>2</v>
      </c>
    </row>
    <row r="13" spans="1:16" s="15" customFormat="1" ht="21.75" customHeight="1">
      <c r="A13" s="22" t="s">
        <v>104</v>
      </c>
      <c r="B13" s="23" t="s">
        <v>105</v>
      </c>
      <c r="C13" s="23" t="s">
        <v>113</v>
      </c>
      <c r="D13" s="23" t="s">
        <v>2</v>
      </c>
      <c r="E13" s="24" t="s">
        <v>114</v>
      </c>
      <c r="F13" s="25">
        <v>1100000</v>
      </c>
      <c r="G13" s="27" t="s">
        <v>2</v>
      </c>
      <c r="H13" s="27" t="s">
        <v>2</v>
      </c>
      <c r="I13" s="27" t="s">
        <v>2</v>
      </c>
      <c r="J13" s="27" t="s">
        <v>2</v>
      </c>
      <c r="K13" s="27" t="s">
        <v>2</v>
      </c>
      <c r="L13" s="27" t="s">
        <v>2</v>
      </c>
      <c r="M13" s="27" t="s">
        <v>2</v>
      </c>
      <c r="N13" s="27" t="s">
        <v>2</v>
      </c>
      <c r="O13" s="26">
        <v>1100000</v>
      </c>
      <c r="P13" s="27" t="s">
        <v>2</v>
      </c>
    </row>
    <row r="14" spans="1:16" s="15" customFormat="1" ht="27.75" customHeight="1">
      <c r="A14" s="22" t="s">
        <v>115</v>
      </c>
      <c r="B14" s="23" t="s">
        <v>109</v>
      </c>
      <c r="C14" s="23" t="s">
        <v>105</v>
      </c>
      <c r="D14" s="23" t="s">
        <v>2</v>
      </c>
      <c r="E14" s="24" t="s">
        <v>116</v>
      </c>
      <c r="F14" s="25">
        <v>426928</v>
      </c>
      <c r="G14" s="26">
        <v>426928</v>
      </c>
      <c r="H14" s="25">
        <v>426928</v>
      </c>
      <c r="I14" s="27" t="s">
        <v>2</v>
      </c>
      <c r="J14" s="26">
        <v>426928</v>
      </c>
      <c r="K14" s="27" t="s">
        <v>2</v>
      </c>
      <c r="L14" s="27" t="s">
        <v>2</v>
      </c>
      <c r="M14" s="27" t="s">
        <v>2</v>
      </c>
      <c r="N14" s="27" t="s">
        <v>2</v>
      </c>
      <c r="O14" s="27" t="s">
        <v>2</v>
      </c>
      <c r="P14" s="27" t="s">
        <v>2</v>
      </c>
    </row>
    <row r="15" spans="1:16" s="15" customFormat="1" ht="37.5" customHeight="1">
      <c r="A15" s="22" t="s">
        <v>115</v>
      </c>
      <c r="B15" s="23" t="s">
        <v>109</v>
      </c>
      <c r="C15" s="23" t="s">
        <v>109</v>
      </c>
      <c r="D15" s="23" t="s">
        <v>2</v>
      </c>
      <c r="E15" s="29" t="s">
        <v>117</v>
      </c>
      <c r="F15" s="25">
        <v>784706</v>
      </c>
      <c r="G15" s="26">
        <v>784705.75</v>
      </c>
      <c r="H15" s="25">
        <v>784706</v>
      </c>
      <c r="I15" s="26">
        <v>784705.75</v>
      </c>
      <c r="J15" s="27" t="s">
        <v>2</v>
      </c>
      <c r="K15" s="27" t="s">
        <v>2</v>
      </c>
      <c r="L15" s="27" t="s">
        <v>2</v>
      </c>
      <c r="M15" s="27" t="s">
        <v>2</v>
      </c>
      <c r="N15" s="27" t="s">
        <v>2</v>
      </c>
      <c r="O15" s="27" t="s">
        <v>2</v>
      </c>
      <c r="P15" s="27" t="s">
        <v>2</v>
      </c>
    </row>
    <row r="16" spans="1:16" s="15" customFormat="1" ht="36" customHeight="1">
      <c r="A16" s="22" t="s">
        <v>115</v>
      </c>
      <c r="B16" s="23" t="s">
        <v>109</v>
      </c>
      <c r="C16" s="23" t="s">
        <v>111</v>
      </c>
      <c r="D16" s="23" t="s">
        <v>2</v>
      </c>
      <c r="E16" s="29" t="s">
        <v>118</v>
      </c>
      <c r="F16" s="25">
        <v>211286</v>
      </c>
      <c r="G16" s="26">
        <v>211286.24</v>
      </c>
      <c r="H16" s="25">
        <v>211286</v>
      </c>
      <c r="I16" s="26">
        <v>211286.24</v>
      </c>
      <c r="J16" s="27" t="s">
        <v>2</v>
      </c>
      <c r="K16" s="27" t="s">
        <v>2</v>
      </c>
      <c r="L16" s="27" t="s">
        <v>2</v>
      </c>
      <c r="M16" s="27" t="s">
        <v>2</v>
      </c>
      <c r="N16" s="27" t="s">
        <v>2</v>
      </c>
      <c r="O16" s="27" t="s">
        <v>2</v>
      </c>
      <c r="P16" s="27" t="s">
        <v>2</v>
      </c>
    </row>
    <row r="17" spans="1:16" s="15" customFormat="1" ht="31.5" customHeight="1">
      <c r="A17" s="22" t="s">
        <v>115</v>
      </c>
      <c r="B17" s="23" t="s">
        <v>119</v>
      </c>
      <c r="C17" s="23" t="s">
        <v>105</v>
      </c>
      <c r="D17" s="23" t="s">
        <v>2</v>
      </c>
      <c r="E17" s="29" t="s">
        <v>120</v>
      </c>
      <c r="F17" s="25">
        <v>9947</v>
      </c>
      <c r="G17" s="26">
        <v>9946.76</v>
      </c>
      <c r="H17" s="25">
        <v>9947</v>
      </c>
      <c r="I17" s="26">
        <v>9946.76</v>
      </c>
      <c r="J17" s="27" t="s">
        <v>2</v>
      </c>
      <c r="K17" s="27" t="s">
        <v>2</v>
      </c>
      <c r="L17" s="27" t="s">
        <v>2</v>
      </c>
      <c r="M17" s="27" t="s">
        <v>2</v>
      </c>
      <c r="N17" s="27" t="s">
        <v>2</v>
      </c>
      <c r="O17" s="27" t="s">
        <v>2</v>
      </c>
      <c r="P17" s="27" t="s">
        <v>2</v>
      </c>
    </row>
    <row r="18" spans="1:16" s="15" customFormat="1" ht="21.75" customHeight="1">
      <c r="A18" s="22" t="s">
        <v>121</v>
      </c>
      <c r="B18" s="23" t="s">
        <v>122</v>
      </c>
      <c r="C18" s="23" t="s">
        <v>105</v>
      </c>
      <c r="D18" s="23" t="s">
        <v>2</v>
      </c>
      <c r="E18" s="24" t="s">
        <v>123</v>
      </c>
      <c r="F18" s="25">
        <v>302104</v>
      </c>
      <c r="G18" s="26">
        <v>302104.08</v>
      </c>
      <c r="H18" s="25">
        <v>302104</v>
      </c>
      <c r="I18" s="26">
        <v>302104.08</v>
      </c>
      <c r="J18" s="27" t="s">
        <v>2</v>
      </c>
      <c r="K18" s="27" t="s">
        <v>2</v>
      </c>
      <c r="L18" s="27" t="s">
        <v>2</v>
      </c>
      <c r="M18" s="27" t="s">
        <v>2</v>
      </c>
      <c r="N18" s="27" t="s">
        <v>2</v>
      </c>
      <c r="O18" s="27" t="s">
        <v>2</v>
      </c>
      <c r="P18" s="27" t="s">
        <v>2</v>
      </c>
    </row>
    <row r="19" spans="1:16" s="15" customFormat="1" ht="21.75" customHeight="1">
      <c r="A19" s="22" t="s">
        <v>121</v>
      </c>
      <c r="B19" s="23" t="s">
        <v>122</v>
      </c>
      <c r="C19" s="23" t="s">
        <v>124</v>
      </c>
      <c r="D19" s="23" t="s">
        <v>2</v>
      </c>
      <c r="E19" s="24" t="s">
        <v>125</v>
      </c>
      <c r="F19" s="25">
        <v>246835</v>
      </c>
      <c r="G19" s="26">
        <v>246834.9</v>
      </c>
      <c r="H19" s="25">
        <v>246835</v>
      </c>
      <c r="I19" s="26">
        <v>246834.9</v>
      </c>
      <c r="J19" s="27" t="s">
        <v>2</v>
      </c>
      <c r="K19" s="27" t="s">
        <v>2</v>
      </c>
      <c r="L19" s="27" t="s">
        <v>2</v>
      </c>
      <c r="M19" s="27" t="s">
        <v>2</v>
      </c>
      <c r="N19" s="27" t="s">
        <v>2</v>
      </c>
      <c r="O19" s="27" t="s">
        <v>2</v>
      </c>
      <c r="P19" s="27" t="s">
        <v>2</v>
      </c>
    </row>
    <row r="20" spans="1:16" s="15" customFormat="1" ht="21.75" customHeight="1">
      <c r="A20" s="22" t="s">
        <v>126</v>
      </c>
      <c r="B20" s="23" t="s">
        <v>127</v>
      </c>
      <c r="C20" s="23" t="s">
        <v>105</v>
      </c>
      <c r="D20" s="23" t="s">
        <v>2</v>
      </c>
      <c r="E20" s="24" t="s">
        <v>128</v>
      </c>
      <c r="F20" s="25">
        <v>596806</v>
      </c>
      <c r="G20" s="26">
        <v>596805.84</v>
      </c>
      <c r="H20" s="25">
        <v>596806</v>
      </c>
      <c r="I20" s="26">
        <v>596805.84</v>
      </c>
      <c r="J20" s="27" t="s">
        <v>2</v>
      </c>
      <c r="K20" s="27" t="s">
        <v>2</v>
      </c>
      <c r="L20" s="27" t="s">
        <v>2</v>
      </c>
      <c r="M20" s="27" t="s">
        <v>2</v>
      </c>
      <c r="N20" s="27" t="s">
        <v>2</v>
      </c>
      <c r="O20" s="27" t="s">
        <v>2</v>
      </c>
      <c r="P20" s="27" t="s">
        <v>2</v>
      </c>
    </row>
  </sheetData>
  <sheetProtection/>
  <mergeCells count="16">
    <mergeCell ref="A2:P2"/>
    <mergeCell ref="A1:P1"/>
    <mergeCell ref="A3:P3"/>
    <mergeCell ref="A4:C4"/>
    <mergeCell ref="D4:D6"/>
    <mergeCell ref="E4:E6"/>
    <mergeCell ref="F4:F6"/>
    <mergeCell ref="G4:N4"/>
    <mergeCell ref="O4:O6"/>
    <mergeCell ref="P4:P6"/>
    <mergeCell ref="A5:A6"/>
    <mergeCell ref="B5:B6"/>
    <mergeCell ref="C5:C6"/>
    <mergeCell ref="G5:G6"/>
    <mergeCell ref="I5:J5"/>
    <mergeCell ref="K5:N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K5" sqref="K5"/>
    </sheetView>
  </sheetViews>
  <sheetFormatPr defaultColWidth="9.140625" defaultRowHeight="12.75"/>
  <cols>
    <col min="2" max="2" width="32.8515625" style="0" customWidth="1"/>
    <col min="3" max="3" width="16.57421875" style="0" customWidth="1"/>
    <col min="4" max="4" width="15.421875" style="0" customWidth="1"/>
    <col min="5" max="5" width="13.8515625" style="0" customWidth="1"/>
    <col min="6" max="6" width="14.57421875" style="0" customWidth="1"/>
    <col min="8" max="8" width="10.57421875" style="0" customWidth="1"/>
    <col min="9" max="9" width="10.8515625" style="0" customWidth="1"/>
  </cols>
  <sheetData>
    <row r="1" spans="1:9" s="31" customFormat="1" ht="12.75">
      <c r="A1" s="85" t="s">
        <v>130</v>
      </c>
      <c r="B1" s="85"/>
      <c r="C1" s="85"/>
      <c r="D1" s="85"/>
      <c r="E1" s="85"/>
      <c r="F1" s="85"/>
      <c r="G1" s="85"/>
      <c r="H1" s="85"/>
      <c r="I1" s="85"/>
    </row>
    <row r="2" spans="1:9" s="31" customFormat="1" ht="12.75">
      <c r="A2" s="85"/>
      <c r="B2" s="85"/>
      <c r="C2" s="85"/>
      <c r="D2" s="85"/>
      <c r="E2" s="85"/>
      <c r="F2" s="85"/>
      <c r="G2" s="85"/>
      <c r="H2" s="85"/>
      <c r="I2" s="85"/>
    </row>
    <row r="3" spans="1:9" s="31" customFormat="1" ht="12.75">
      <c r="A3" s="85"/>
      <c r="B3" s="85"/>
      <c r="C3" s="85"/>
      <c r="D3" s="85"/>
      <c r="E3" s="85"/>
      <c r="F3" s="85"/>
      <c r="G3" s="85"/>
      <c r="H3" s="85"/>
      <c r="I3" s="85"/>
    </row>
    <row r="4" spans="1:9" s="31" customFormat="1" ht="13.5">
      <c r="A4" s="88" t="s">
        <v>141</v>
      </c>
      <c r="B4" s="88"/>
      <c r="C4" s="88"/>
      <c r="D4" s="88"/>
      <c r="E4" s="88"/>
      <c r="F4" s="88"/>
      <c r="G4" s="88"/>
      <c r="H4" s="88"/>
      <c r="I4" s="88"/>
    </row>
    <row r="5" spans="2:9" s="32" customFormat="1" ht="13.5">
      <c r="B5" s="33"/>
      <c r="C5" s="34"/>
      <c r="D5" s="34"/>
      <c r="E5" s="34"/>
      <c r="F5" s="34"/>
      <c r="G5" s="34"/>
      <c r="H5" s="35" t="s">
        <v>131</v>
      </c>
      <c r="I5" s="35"/>
    </row>
    <row r="6" spans="1:9" s="32" customFormat="1" ht="24.75" customHeight="1">
      <c r="A6" s="86" t="s">
        <v>132</v>
      </c>
      <c r="B6" s="87" t="s">
        <v>133</v>
      </c>
      <c r="C6" s="87" t="s">
        <v>98</v>
      </c>
      <c r="D6" s="87" t="s">
        <v>134</v>
      </c>
      <c r="E6" s="87"/>
      <c r="F6" s="87"/>
      <c r="G6" s="87" t="s">
        <v>135</v>
      </c>
      <c r="H6" s="87"/>
      <c r="I6" s="87"/>
    </row>
    <row r="7" spans="1:9" s="32" customFormat="1" ht="24.75" customHeight="1">
      <c r="A7" s="86"/>
      <c r="B7" s="87"/>
      <c r="C7" s="87"/>
      <c r="D7" s="36" t="s">
        <v>98</v>
      </c>
      <c r="E7" s="36" t="s">
        <v>93</v>
      </c>
      <c r="F7" s="36" t="s">
        <v>94</v>
      </c>
      <c r="G7" s="36" t="s">
        <v>98</v>
      </c>
      <c r="H7" s="36" t="s">
        <v>93</v>
      </c>
      <c r="I7" s="36" t="s">
        <v>94</v>
      </c>
    </row>
    <row r="8" spans="1:9" s="32" customFormat="1" ht="24.75" customHeight="1">
      <c r="A8" s="37"/>
      <c r="B8" s="36" t="s">
        <v>98</v>
      </c>
      <c r="C8" s="58">
        <f>C9+C10+C11+C12+C13+C14+C15+C16+C17+C18+C19++C20</f>
        <v>12663127.57</v>
      </c>
      <c r="D8" s="38"/>
      <c r="E8" s="38"/>
      <c r="F8" s="38">
        <f>F10+F11+F12+F13</f>
        <v>3200000</v>
      </c>
      <c r="G8" s="39"/>
      <c r="H8" s="40"/>
      <c r="I8" s="41"/>
    </row>
    <row r="9" spans="1:9" s="32" customFormat="1" ht="24.75" customHeight="1">
      <c r="A9" s="42">
        <v>2010201</v>
      </c>
      <c r="B9" s="43" t="s">
        <v>106</v>
      </c>
      <c r="C9" s="58">
        <f>D9+G9</f>
        <v>6884516</v>
      </c>
      <c r="D9" s="25">
        <v>6884516</v>
      </c>
      <c r="E9" s="25">
        <v>6884516</v>
      </c>
      <c r="F9" s="38"/>
      <c r="G9" s="39"/>
      <c r="H9" s="40"/>
      <c r="I9" s="41"/>
    </row>
    <row r="10" spans="1:9" s="32" customFormat="1" ht="24.75" customHeight="1">
      <c r="A10" s="44">
        <v>2010104</v>
      </c>
      <c r="B10" s="45" t="s">
        <v>136</v>
      </c>
      <c r="C10" s="58">
        <f aca="true" t="shared" si="0" ref="C10:C20">D10+G10</f>
        <v>1000000</v>
      </c>
      <c r="D10" s="25">
        <f aca="true" t="shared" si="1" ref="D10:D20">E10+F10</f>
        <v>1000000</v>
      </c>
      <c r="E10" s="25"/>
      <c r="F10" s="25">
        <v>1000000</v>
      </c>
      <c r="G10" s="39"/>
      <c r="H10" s="40"/>
      <c r="I10" s="41"/>
    </row>
    <row r="11" spans="1:9" s="32" customFormat="1" ht="24.75" customHeight="1">
      <c r="A11" s="44">
        <v>2010105</v>
      </c>
      <c r="B11" s="45" t="s">
        <v>137</v>
      </c>
      <c r="C11" s="58">
        <f t="shared" si="0"/>
        <v>300000</v>
      </c>
      <c r="D11" s="25">
        <f t="shared" si="1"/>
        <v>300000</v>
      </c>
      <c r="E11" s="25"/>
      <c r="F11" s="25">
        <v>300000</v>
      </c>
      <c r="G11" s="39"/>
      <c r="H11" s="40"/>
      <c r="I11" s="41"/>
    </row>
    <row r="12" spans="1:9" s="32" customFormat="1" ht="24.75" customHeight="1">
      <c r="A12" s="44">
        <v>2010106</v>
      </c>
      <c r="B12" s="45" t="s">
        <v>138</v>
      </c>
      <c r="C12" s="58">
        <f t="shared" si="0"/>
        <v>800000</v>
      </c>
      <c r="D12" s="25">
        <f t="shared" si="1"/>
        <v>800000</v>
      </c>
      <c r="E12" s="25"/>
      <c r="F12" s="25">
        <v>800000</v>
      </c>
      <c r="G12" s="39"/>
      <c r="H12" s="40"/>
      <c r="I12" s="41"/>
    </row>
    <row r="13" spans="1:9" s="32" customFormat="1" ht="24.75" customHeight="1">
      <c r="A13" s="42">
        <v>2010108</v>
      </c>
      <c r="B13" s="46" t="s">
        <v>139</v>
      </c>
      <c r="C13" s="58">
        <f t="shared" si="0"/>
        <v>1100000</v>
      </c>
      <c r="D13" s="25">
        <f t="shared" si="1"/>
        <v>1100000</v>
      </c>
      <c r="E13" s="25"/>
      <c r="F13" s="25">
        <v>1100000</v>
      </c>
      <c r="G13" s="39"/>
      <c r="H13" s="40"/>
      <c r="I13" s="41"/>
    </row>
    <row r="14" spans="1:9" s="32" customFormat="1" ht="24.75" customHeight="1">
      <c r="A14" s="42">
        <v>2080501</v>
      </c>
      <c r="B14" s="47" t="s">
        <v>140</v>
      </c>
      <c r="C14" s="58">
        <f t="shared" si="0"/>
        <v>426928</v>
      </c>
      <c r="D14" s="25">
        <f t="shared" si="1"/>
        <v>426928</v>
      </c>
      <c r="E14" s="25">
        <v>426928</v>
      </c>
      <c r="F14" s="25"/>
      <c r="G14" s="39"/>
      <c r="H14" s="40"/>
      <c r="I14" s="41"/>
    </row>
    <row r="15" spans="1:9" s="32" customFormat="1" ht="24.75" customHeight="1">
      <c r="A15" s="42">
        <v>2080505</v>
      </c>
      <c r="B15" s="46" t="s">
        <v>117</v>
      </c>
      <c r="C15" s="58">
        <f t="shared" si="0"/>
        <v>784705.75</v>
      </c>
      <c r="D15" s="25">
        <f t="shared" si="1"/>
        <v>784705.75</v>
      </c>
      <c r="E15" s="25">
        <v>784705.75</v>
      </c>
      <c r="F15" s="25"/>
      <c r="G15" s="39"/>
      <c r="H15" s="40"/>
      <c r="I15" s="41"/>
    </row>
    <row r="16" spans="1:9" s="32" customFormat="1" ht="24.75" customHeight="1">
      <c r="A16" s="42">
        <v>2080506</v>
      </c>
      <c r="B16" s="46" t="s">
        <v>118</v>
      </c>
      <c r="C16" s="58">
        <f t="shared" si="0"/>
        <v>211286.24</v>
      </c>
      <c r="D16" s="25">
        <f t="shared" si="1"/>
        <v>211286.24</v>
      </c>
      <c r="E16" s="25">
        <v>211286.24</v>
      </c>
      <c r="F16" s="25"/>
      <c r="G16" s="39"/>
      <c r="H16" s="40"/>
      <c r="I16" s="41"/>
    </row>
    <row r="17" spans="1:9" s="31" customFormat="1" ht="24.75" customHeight="1">
      <c r="A17" s="42">
        <v>2089901</v>
      </c>
      <c r="B17" s="46" t="s">
        <v>120</v>
      </c>
      <c r="C17" s="58">
        <f t="shared" si="0"/>
        <v>9946.76</v>
      </c>
      <c r="D17" s="25">
        <f t="shared" si="1"/>
        <v>9946.76</v>
      </c>
      <c r="E17" s="25">
        <v>9946.76</v>
      </c>
      <c r="F17" s="25"/>
      <c r="G17" s="48"/>
      <c r="H17" s="49"/>
      <c r="I17" s="50"/>
    </row>
    <row r="18" spans="1:9" s="31" customFormat="1" ht="24.75" customHeight="1">
      <c r="A18" s="42">
        <v>2101101</v>
      </c>
      <c r="B18" s="46" t="s">
        <v>123</v>
      </c>
      <c r="C18" s="58">
        <f t="shared" si="0"/>
        <v>302104.08</v>
      </c>
      <c r="D18" s="25">
        <f t="shared" si="1"/>
        <v>302104.08</v>
      </c>
      <c r="E18" s="25">
        <v>302104.08</v>
      </c>
      <c r="F18" s="25"/>
      <c r="G18" s="48"/>
      <c r="H18" s="49"/>
      <c r="I18" s="50"/>
    </row>
    <row r="19" spans="1:9" s="31" customFormat="1" ht="24.75" customHeight="1">
      <c r="A19" s="42">
        <v>2101103</v>
      </c>
      <c r="B19" s="46" t="s">
        <v>125</v>
      </c>
      <c r="C19" s="58">
        <f t="shared" si="0"/>
        <v>246834.9</v>
      </c>
      <c r="D19" s="25">
        <f t="shared" si="1"/>
        <v>246834.9</v>
      </c>
      <c r="E19" s="25">
        <v>246834.9</v>
      </c>
      <c r="F19" s="25"/>
      <c r="G19" s="48"/>
      <c r="H19" s="49"/>
      <c r="I19" s="50"/>
    </row>
    <row r="20" spans="1:9" s="31" customFormat="1" ht="24.75" customHeight="1">
      <c r="A20" s="42">
        <v>2210201</v>
      </c>
      <c r="B20" s="46" t="s">
        <v>128</v>
      </c>
      <c r="C20" s="58">
        <f t="shared" si="0"/>
        <v>596805.84</v>
      </c>
      <c r="D20" s="25">
        <f t="shared" si="1"/>
        <v>596805.84</v>
      </c>
      <c r="E20" s="25">
        <v>596805.84</v>
      </c>
      <c r="F20" s="25"/>
      <c r="G20" s="48"/>
      <c r="H20" s="49"/>
      <c r="I20" s="50"/>
    </row>
    <row r="21" spans="1:9" s="31" customFormat="1" ht="24.75" customHeight="1">
      <c r="A21" s="51"/>
      <c r="B21" s="52"/>
      <c r="C21" s="53"/>
      <c r="D21" s="25"/>
      <c r="E21" s="25"/>
      <c r="F21" s="25"/>
      <c r="G21" s="49"/>
      <c r="H21" s="49"/>
      <c r="I21" s="50"/>
    </row>
  </sheetData>
  <sheetProtection/>
  <mergeCells count="7">
    <mergeCell ref="A1:I3"/>
    <mergeCell ref="A6:A7"/>
    <mergeCell ref="B6:B7"/>
    <mergeCell ref="C6:C7"/>
    <mergeCell ref="D6:F6"/>
    <mergeCell ref="G6:I6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A4" sqref="A4:IV4"/>
    </sheetView>
  </sheetViews>
  <sheetFormatPr defaultColWidth="9.140625" defaultRowHeight="12.75"/>
  <cols>
    <col min="1" max="1" width="39.7109375" style="0" customWidth="1"/>
    <col min="2" max="2" width="29.8515625" style="0" customWidth="1"/>
    <col min="3" max="3" width="22.7109375" style="0" customWidth="1"/>
    <col min="4" max="4" width="33.00390625" style="0" customWidth="1"/>
  </cols>
  <sheetData>
    <row r="1" spans="1:9" s="31" customFormat="1" ht="12.75" customHeight="1">
      <c r="A1" s="85" t="s">
        <v>142</v>
      </c>
      <c r="B1" s="85"/>
      <c r="C1" s="85"/>
      <c r="D1" s="85"/>
      <c r="E1" s="56"/>
      <c r="F1" s="56"/>
      <c r="G1" s="56"/>
      <c r="H1" s="56"/>
      <c r="I1" s="56"/>
    </row>
    <row r="2" spans="1:9" s="31" customFormat="1" ht="12.75" customHeight="1">
      <c r="A2" s="85"/>
      <c r="B2" s="85"/>
      <c r="C2" s="85"/>
      <c r="D2" s="85"/>
      <c r="E2" s="56"/>
      <c r="F2" s="56"/>
      <c r="G2" s="56"/>
      <c r="H2" s="56"/>
      <c r="I2" s="56"/>
    </row>
    <row r="3" spans="1:9" s="31" customFormat="1" ht="12.75" customHeight="1">
      <c r="A3" s="85"/>
      <c r="B3" s="85"/>
      <c r="C3" s="85"/>
      <c r="D3" s="85"/>
      <c r="E3" s="56"/>
      <c r="F3" s="56"/>
      <c r="G3" s="56"/>
      <c r="H3" s="56"/>
      <c r="I3" s="56"/>
    </row>
    <row r="4" spans="1:9" s="31" customFormat="1" ht="13.5">
      <c r="A4" s="88" t="s">
        <v>144</v>
      </c>
      <c r="B4" s="88"/>
      <c r="C4" s="88"/>
      <c r="D4" s="88"/>
      <c r="E4" s="57"/>
      <c r="F4" s="57"/>
      <c r="G4" s="57"/>
      <c r="H4" s="57"/>
      <c r="I4" s="57"/>
    </row>
    <row r="5" spans="2:9" s="32" customFormat="1" ht="13.5">
      <c r="B5" s="33"/>
      <c r="C5" s="34"/>
      <c r="D5" s="35" t="s">
        <v>131</v>
      </c>
      <c r="E5" s="34"/>
      <c r="F5" s="34"/>
      <c r="G5" s="34"/>
      <c r="H5" s="35"/>
      <c r="I5" s="35"/>
    </row>
    <row r="6" spans="1:4" s="32" customFormat="1" ht="24.75" customHeight="1">
      <c r="A6" s="46" t="s">
        <v>143</v>
      </c>
      <c r="B6" s="36" t="s">
        <v>145</v>
      </c>
      <c r="C6" s="36" t="s">
        <v>93</v>
      </c>
      <c r="D6" s="36" t="s">
        <v>94</v>
      </c>
    </row>
    <row r="7" spans="1:4" s="32" customFormat="1" ht="24.75" customHeight="1">
      <c r="A7" s="46"/>
      <c r="B7" s="36">
        <v>1</v>
      </c>
      <c r="C7" s="36">
        <v>2</v>
      </c>
      <c r="D7" s="36">
        <v>3</v>
      </c>
    </row>
    <row r="8" spans="1:4" s="32" customFormat="1" ht="24.75" customHeight="1">
      <c r="A8" s="36" t="s">
        <v>98</v>
      </c>
      <c r="B8" s="58">
        <f>C8+D8</f>
        <v>12663127.57</v>
      </c>
      <c r="C8" s="58">
        <f>C9+C14+C15+C16+C17+C18+C19+C20</f>
        <v>9463127.57</v>
      </c>
      <c r="D8" s="58">
        <f>D10+D11+D12+D13</f>
        <v>3200000</v>
      </c>
    </row>
    <row r="9" spans="1:4" s="32" customFormat="1" ht="24.75" customHeight="1">
      <c r="A9" s="43" t="s">
        <v>106</v>
      </c>
      <c r="B9" s="25">
        <v>6884516</v>
      </c>
      <c r="C9" s="25">
        <v>6884516</v>
      </c>
      <c r="D9" s="25"/>
    </row>
    <row r="10" spans="1:4" s="32" customFormat="1" ht="24.75" customHeight="1">
      <c r="A10" s="45" t="s">
        <v>136</v>
      </c>
      <c r="B10" s="25">
        <f aca="true" t="shared" si="0" ref="B10:B20">C10+D10</f>
        <v>1000000</v>
      </c>
      <c r="C10" s="25"/>
      <c r="D10" s="25">
        <v>1000000</v>
      </c>
    </row>
    <row r="11" spans="1:4" s="32" customFormat="1" ht="24.75" customHeight="1">
      <c r="A11" s="45" t="s">
        <v>137</v>
      </c>
      <c r="B11" s="25">
        <f t="shared" si="0"/>
        <v>300000</v>
      </c>
      <c r="C11" s="25"/>
      <c r="D11" s="25">
        <v>300000</v>
      </c>
    </row>
    <row r="12" spans="1:4" s="32" customFormat="1" ht="24.75" customHeight="1">
      <c r="A12" s="45" t="s">
        <v>138</v>
      </c>
      <c r="B12" s="25">
        <f t="shared" si="0"/>
        <v>800000</v>
      </c>
      <c r="C12" s="25"/>
      <c r="D12" s="25">
        <v>800000</v>
      </c>
    </row>
    <row r="13" spans="1:4" s="32" customFormat="1" ht="24.75" customHeight="1">
      <c r="A13" s="46" t="s">
        <v>139</v>
      </c>
      <c r="B13" s="25">
        <f t="shared" si="0"/>
        <v>1100000</v>
      </c>
      <c r="C13" s="25"/>
      <c r="D13" s="25">
        <v>1100000</v>
      </c>
    </row>
    <row r="14" spans="1:4" s="32" customFormat="1" ht="24.75" customHeight="1">
      <c r="A14" s="47" t="s">
        <v>140</v>
      </c>
      <c r="B14" s="25">
        <f t="shared" si="0"/>
        <v>426928</v>
      </c>
      <c r="C14" s="25">
        <v>426928</v>
      </c>
      <c r="D14" s="25"/>
    </row>
    <row r="15" spans="1:4" s="32" customFormat="1" ht="24.75" customHeight="1">
      <c r="A15" s="46" t="s">
        <v>117</v>
      </c>
      <c r="B15" s="25">
        <f t="shared" si="0"/>
        <v>784705.75</v>
      </c>
      <c r="C15" s="25">
        <v>784705.75</v>
      </c>
      <c r="D15" s="25"/>
    </row>
    <row r="16" spans="1:4" s="32" customFormat="1" ht="24.75" customHeight="1">
      <c r="A16" s="46" t="s">
        <v>118</v>
      </c>
      <c r="B16" s="25">
        <f t="shared" si="0"/>
        <v>211286.24</v>
      </c>
      <c r="C16" s="25">
        <v>211286.24</v>
      </c>
      <c r="D16" s="25"/>
    </row>
    <row r="17" spans="1:4" s="31" customFormat="1" ht="24.75" customHeight="1">
      <c r="A17" s="46" t="s">
        <v>120</v>
      </c>
      <c r="B17" s="25">
        <f t="shared" si="0"/>
        <v>9946.76</v>
      </c>
      <c r="C17" s="25">
        <v>9946.76</v>
      </c>
      <c r="D17" s="25"/>
    </row>
    <row r="18" spans="1:4" s="31" customFormat="1" ht="24.75" customHeight="1">
      <c r="A18" s="46" t="s">
        <v>123</v>
      </c>
      <c r="B18" s="25">
        <f t="shared" si="0"/>
        <v>302104.08</v>
      </c>
      <c r="C18" s="25">
        <v>302104.08</v>
      </c>
      <c r="D18" s="25"/>
    </row>
    <row r="19" spans="1:4" s="31" customFormat="1" ht="24.75" customHeight="1">
      <c r="A19" s="46" t="s">
        <v>125</v>
      </c>
      <c r="B19" s="25">
        <f t="shared" si="0"/>
        <v>246834.9</v>
      </c>
      <c r="C19" s="25">
        <v>246834.9</v>
      </c>
      <c r="D19" s="25"/>
    </row>
    <row r="20" spans="1:4" s="31" customFormat="1" ht="24.75" customHeight="1">
      <c r="A20" s="46" t="s">
        <v>128</v>
      </c>
      <c r="B20" s="25">
        <f t="shared" si="0"/>
        <v>596805.84</v>
      </c>
      <c r="C20" s="25">
        <v>596805.84</v>
      </c>
      <c r="D20" s="25"/>
    </row>
    <row r="21" spans="1:4" s="31" customFormat="1" ht="24.75" customHeight="1">
      <c r="A21" s="52"/>
      <c r="B21" s="53"/>
      <c r="C21" s="54"/>
      <c r="D21" s="53"/>
    </row>
  </sheetData>
  <sheetProtection/>
  <mergeCells count="2">
    <mergeCell ref="A1:D3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34.7109375" style="0" customWidth="1"/>
    <col min="2" max="2" width="29.8515625" style="0" customWidth="1"/>
    <col min="3" max="3" width="22.7109375" style="0" customWidth="1"/>
    <col min="4" max="4" width="29.57421875" style="0" customWidth="1"/>
    <col min="5" max="5" width="13.28125" style="0" customWidth="1"/>
  </cols>
  <sheetData>
    <row r="1" spans="1:5" s="31" customFormat="1" ht="12.75" customHeight="1">
      <c r="A1" s="89" t="s">
        <v>185</v>
      </c>
      <c r="B1" s="89"/>
      <c r="C1" s="89"/>
      <c r="D1" s="89"/>
      <c r="E1" s="89"/>
    </row>
    <row r="2" spans="1:5" s="31" customFormat="1" ht="15.75" customHeight="1">
      <c r="A2" s="89"/>
      <c r="B2" s="89"/>
      <c r="C2" s="89"/>
      <c r="D2" s="89"/>
      <c r="E2" s="89"/>
    </row>
    <row r="3" spans="1:5" s="32" customFormat="1" ht="18.75" customHeight="1">
      <c r="A3" s="57"/>
      <c r="B3" s="57"/>
      <c r="C3" s="55"/>
      <c r="D3" s="119" t="s">
        <v>186</v>
      </c>
      <c r="E3" s="55" t="s">
        <v>146</v>
      </c>
    </row>
    <row r="4" spans="1:5" s="32" customFormat="1" ht="22.5" customHeight="1">
      <c r="A4" s="87" t="s">
        <v>147</v>
      </c>
      <c r="B4" s="87"/>
      <c r="C4" s="87" t="s">
        <v>148</v>
      </c>
      <c r="D4" s="87"/>
      <c r="E4" s="87"/>
    </row>
    <row r="5" spans="1:5" s="32" customFormat="1" ht="22.5" customHeight="1">
      <c r="A5" s="41" t="s">
        <v>132</v>
      </c>
      <c r="B5" s="41" t="s">
        <v>133</v>
      </c>
      <c r="C5" s="41" t="s">
        <v>98</v>
      </c>
      <c r="D5" s="41" t="s">
        <v>149</v>
      </c>
      <c r="E5" s="41" t="s">
        <v>150</v>
      </c>
    </row>
    <row r="6" spans="1:5" s="59" customFormat="1" ht="20.25" customHeight="1">
      <c r="A6" s="36"/>
      <c r="B6" s="36" t="s">
        <v>98</v>
      </c>
      <c r="C6" s="38">
        <f>D6+E6</f>
        <v>9463127.55</v>
      </c>
      <c r="D6" s="38">
        <f>D7+D17+D23</f>
        <v>8225543</v>
      </c>
      <c r="E6" s="38">
        <f>E7+E17+E23</f>
        <v>1237584.55</v>
      </c>
    </row>
    <row r="7" spans="1:5" s="59" customFormat="1" ht="20.25" customHeight="1">
      <c r="A7" s="36"/>
      <c r="B7" s="36" t="s">
        <v>101</v>
      </c>
      <c r="C7" s="38">
        <f>D7+E7</f>
        <v>7798135</v>
      </c>
      <c r="D7" s="38">
        <v>7798135</v>
      </c>
      <c r="E7" s="38">
        <f>SUM(E8:E10)</f>
        <v>0</v>
      </c>
    </row>
    <row r="8" spans="1:5" s="32" customFormat="1" ht="20.25" customHeight="1">
      <c r="A8" s="41">
        <v>30101</v>
      </c>
      <c r="B8" s="60" t="s">
        <v>152</v>
      </c>
      <c r="C8" s="39">
        <f>D8</f>
        <v>3520486</v>
      </c>
      <c r="D8" s="39">
        <v>3520486</v>
      </c>
      <c r="E8" s="39"/>
    </row>
    <row r="9" spans="1:5" s="32" customFormat="1" ht="20.25" customHeight="1">
      <c r="A9" s="41">
        <v>30102</v>
      </c>
      <c r="B9" s="60" t="s">
        <v>153</v>
      </c>
      <c r="C9" s="39">
        <f aca="true" t="shared" si="0" ref="C9:C16">D9</f>
        <v>1867110</v>
      </c>
      <c r="D9" s="39">
        <v>1867110</v>
      </c>
      <c r="E9" s="39"/>
    </row>
    <row r="10" spans="1:5" s="32" customFormat="1" ht="20.25" customHeight="1">
      <c r="A10" s="41">
        <v>30103</v>
      </c>
      <c r="B10" s="60" t="s">
        <v>154</v>
      </c>
      <c r="C10" s="39">
        <f t="shared" si="0"/>
        <v>258856</v>
      </c>
      <c r="D10" s="39">
        <v>258856</v>
      </c>
      <c r="E10" s="39"/>
    </row>
    <row r="11" spans="1:5" s="32" customFormat="1" ht="20.25" customHeight="1">
      <c r="A11" s="41">
        <v>30108</v>
      </c>
      <c r="B11" s="60" t="s">
        <v>117</v>
      </c>
      <c r="C11" s="39">
        <f t="shared" si="0"/>
        <v>784706</v>
      </c>
      <c r="D11" s="39">
        <v>784706</v>
      </c>
      <c r="E11" s="38"/>
    </row>
    <row r="12" spans="1:5" s="32" customFormat="1" ht="20.25" customHeight="1">
      <c r="A12" s="41">
        <v>30109</v>
      </c>
      <c r="B12" s="60" t="s">
        <v>118</v>
      </c>
      <c r="C12" s="39">
        <f t="shared" si="0"/>
        <v>211286</v>
      </c>
      <c r="D12" s="39">
        <v>211286</v>
      </c>
      <c r="E12" s="38"/>
    </row>
    <row r="13" spans="1:5" s="32" customFormat="1" ht="20.25" customHeight="1">
      <c r="A13" s="41">
        <v>30112</v>
      </c>
      <c r="B13" s="60" t="s">
        <v>120</v>
      </c>
      <c r="C13" s="39">
        <f t="shared" si="0"/>
        <v>9947</v>
      </c>
      <c r="D13" s="39">
        <v>9947</v>
      </c>
      <c r="E13" s="38"/>
    </row>
    <row r="14" spans="1:5" s="32" customFormat="1" ht="20.25" customHeight="1">
      <c r="A14" s="41">
        <v>30110</v>
      </c>
      <c r="B14" s="60" t="s">
        <v>155</v>
      </c>
      <c r="C14" s="39">
        <f t="shared" si="0"/>
        <v>302104</v>
      </c>
      <c r="D14" s="39">
        <v>302104</v>
      </c>
      <c r="E14" s="38"/>
    </row>
    <row r="15" spans="1:5" s="32" customFormat="1" ht="20.25" customHeight="1">
      <c r="A15" s="41">
        <v>30111</v>
      </c>
      <c r="B15" s="60" t="s">
        <v>125</v>
      </c>
      <c r="C15" s="39">
        <f t="shared" si="0"/>
        <v>246835</v>
      </c>
      <c r="D15" s="39">
        <v>246835</v>
      </c>
      <c r="E15" s="38"/>
    </row>
    <row r="16" spans="1:5" s="32" customFormat="1" ht="20.25" customHeight="1">
      <c r="A16" s="41">
        <v>30113</v>
      </c>
      <c r="B16" s="60" t="s">
        <v>128</v>
      </c>
      <c r="C16" s="39">
        <f t="shared" si="0"/>
        <v>596806</v>
      </c>
      <c r="D16" s="39">
        <v>596806</v>
      </c>
      <c r="E16" s="38"/>
    </row>
    <row r="17" spans="1:5" s="59" customFormat="1" ht="20.25" customHeight="1">
      <c r="A17" s="36"/>
      <c r="B17" s="36" t="s">
        <v>100</v>
      </c>
      <c r="C17" s="38">
        <f>D17+E17</f>
        <v>1237584.55</v>
      </c>
      <c r="D17" s="38"/>
      <c r="E17" s="38">
        <f>E18+E19+E20+E21+E22+E27</f>
        <v>1237584.55</v>
      </c>
    </row>
    <row r="18" spans="1:5" s="32" customFormat="1" ht="20.25" customHeight="1">
      <c r="A18" s="41">
        <v>30201</v>
      </c>
      <c r="B18" s="60" t="s">
        <v>156</v>
      </c>
      <c r="C18" s="39">
        <f>E18</f>
        <v>171500</v>
      </c>
      <c r="D18" s="39"/>
      <c r="E18" s="39">
        <v>171500</v>
      </c>
    </row>
    <row r="19" spans="1:5" s="32" customFormat="1" ht="20.25" customHeight="1">
      <c r="A19" s="41">
        <v>30217</v>
      </c>
      <c r="B19" s="37" t="s">
        <v>157</v>
      </c>
      <c r="C19" s="39">
        <f>E19</f>
        <v>70000</v>
      </c>
      <c r="D19" s="39"/>
      <c r="E19" s="39">
        <v>70000</v>
      </c>
    </row>
    <row r="20" spans="1:5" s="32" customFormat="1" ht="20.25" customHeight="1">
      <c r="A20" s="41">
        <v>30231</v>
      </c>
      <c r="B20" s="60" t="s">
        <v>158</v>
      </c>
      <c r="C20" s="39">
        <f>E20</f>
        <v>134000</v>
      </c>
      <c r="D20" s="39"/>
      <c r="E20" s="39">
        <v>134000</v>
      </c>
    </row>
    <row r="21" spans="1:5" s="32" customFormat="1" ht="20.25" customHeight="1">
      <c r="A21" s="41">
        <v>30239</v>
      </c>
      <c r="B21" s="60" t="s">
        <v>159</v>
      </c>
      <c r="C21" s="39">
        <f>E21</f>
        <v>744000</v>
      </c>
      <c r="D21" s="39"/>
      <c r="E21" s="39">
        <v>744000</v>
      </c>
    </row>
    <row r="22" spans="1:5" s="32" customFormat="1" ht="20.25" customHeight="1">
      <c r="A22" s="41">
        <v>30299</v>
      </c>
      <c r="B22" s="60" t="s">
        <v>160</v>
      </c>
      <c r="C22" s="39">
        <f>E22</f>
        <v>68084.55</v>
      </c>
      <c r="D22" s="39"/>
      <c r="E22" s="39">
        <v>68084.55</v>
      </c>
    </row>
    <row r="23" spans="1:5" s="59" customFormat="1" ht="20.25" customHeight="1">
      <c r="A23" s="36"/>
      <c r="B23" s="36" t="s">
        <v>161</v>
      </c>
      <c r="C23" s="38">
        <f>SUM(C24:C26)</f>
        <v>427408</v>
      </c>
      <c r="D23" s="38">
        <f>SUM(D24:D26)</f>
        <v>427408</v>
      </c>
      <c r="E23" s="38"/>
    </row>
    <row r="24" spans="1:5" s="32" customFormat="1" ht="20.25" customHeight="1">
      <c r="A24" s="41">
        <v>30301</v>
      </c>
      <c r="B24" s="60" t="s">
        <v>162</v>
      </c>
      <c r="C24" s="39">
        <f>D24</f>
        <v>155724</v>
      </c>
      <c r="D24" s="39">
        <v>155724</v>
      </c>
      <c r="E24" s="39"/>
    </row>
    <row r="25" spans="1:5" s="32" customFormat="1" ht="20.25" customHeight="1">
      <c r="A25" s="41">
        <v>30302</v>
      </c>
      <c r="B25" s="60" t="s">
        <v>163</v>
      </c>
      <c r="C25" s="39">
        <f>D25</f>
        <v>271204</v>
      </c>
      <c r="D25" s="39">
        <v>271204</v>
      </c>
      <c r="E25" s="39"/>
    </row>
    <row r="26" spans="1:5" s="32" customFormat="1" ht="20.25" customHeight="1">
      <c r="A26" s="41">
        <v>30309</v>
      </c>
      <c r="B26" s="60" t="s">
        <v>164</v>
      </c>
      <c r="C26" s="39">
        <f>D26</f>
        <v>480</v>
      </c>
      <c r="D26" s="39">
        <v>480</v>
      </c>
      <c r="E26" s="39"/>
    </row>
    <row r="27" spans="1:5" s="59" customFormat="1" ht="20.25" customHeight="1">
      <c r="A27" s="36"/>
      <c r="B27" s="36" t="s">
        <v>165</v>
      </c>
      <c r="C27" s="38">
        <f>D27+E27</f>
        <v>50000</v>
      </c>
      <c r="D27" s="38"/>
      <c r="E27" s="38">
        <f>SUM(E28:E33)</f>
        <v>50000</v>
      </c>
    </row>
    <row r="28" spans="1:5" s="32" customFormat="1" ht="20.25" customHeight="1">
      <c r="A28" s="41">
        <v>31002</v>
      </c>
      <c r="B28" s="60" t="s">
        <v>166</v>
      </c>
      <c r="C28" s="39">
        <f>E28</f>
        <v>50000</v>
      </c>
      <c r="D28" s="39"/>
      <c r="E28" s="39">
        <v>50000</v>
      </c>
    </row>
  </sheetData>
  <sheetProtection/>
  <protectedRanges>
    <protectedRange password="CF7A" sqref="D7:E7 E8:E10 E25:E26 C17:E17 C23:E24 C25:C26 C27:E27" name="区域1"/>
    <protectedRange sqref="D6:E6 C6:C16" name="区域1_1"/>
    <protectedRange sqref="E21 C21:C22 E28 C28 C18:C20 E18:E20" name="区域1_2"/>
    <protectedRange sqref="D8:D10" name="区域1_1_1"/>
    <protectedRange sqref="D28 D18:D21" name="区域1_2_1"/>
    <protectedRange sqref="D25:D26" name="区域1_3"/>
  </protectedRanges>
  <mergeCells count="3">
    <mergeCell ref="A1:E2"/>
    <mergeCell ref="A4:B4"/>
    <mergeCell ref="C4:E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4" sqref="B1:B16384"/>
    </sheetView>
  </sheetViews>
  <sheetFormatPr defaultColWidth="9.140625" defaultRowHeight="12.75"/>
  <cols>
    <col min="1" max="1" width="17.57421875" style="0" customWidth="1"/>
    <col min="2" max="2" width="16.57421875" style="0" customWidth="1"/>
    <col min="3" max="3" width="10.140625" style="0" customWidth="1"/>
    <col min="4" max="4" width="13.28125" style="0" customWidth="1"/>
    <col min="5" max="5" width="16.28125" style="0" customWidth="1"/>
    <col min="6" max="6" width="20.8515625" style="0" customWidth="1"/>
    <col min="7" max="7" width="14.8515625" style="0" customWidth="1"/>
    <col min="8" max="8" width="16.7109375" style="0" customWidth="1"/>
  </cols>
  <sheetData>
    <row r="1" spans="1:8" s="31" customFormat="1" ht="30" customHeight="1">
      <c r="A1" s="89" t="s">
        <v>167</v>
      </c>
      <c r="B1" s="89"/>
      <c r="C1" s="89"/>
      <c r="D1" s="89"/>
      <c r="E1" s="89"/>
      <c r="F1" s="89"/>
      <c r="G1" s="89"/>
      <c r="H1" s="89"/>
    </row>
    <row r="2" spans="1:8" s="31" customFormat="1" ht="30" customHeight="1">
      <c r="A2" s="89"/>
      <c r="B2" s="89"/>
      <c r="C2" s="89"/>
      <c r="D2" s="89"/>
      <c r="E2" s="89"/>
      <c r="F2" s="89"/>
      <c r="G2" s="89"/>
      <c r="H2" s="89"/>
    </row>
    <row r="3" spans="1:9" s="31" customFormat="1" ht="13.5">
      <c r="A3" s="102" t="s">
        <v>178</v>
      </c>
      <c r="B3" s="88"/>
      <c r="C3" s="88"/>
      <c r="D3" s="88"/>
      <c r="E3" s="88"/>
      <c r="F3" s="88"/>
      <c r="G3" s="88"/>
      <c r="H3" s="88"/>
      <c r="I3" s="57"/>
    </row>
    <row r="4" spans="1:8" s="92" customFormat="1" ht="30" customHeight="1">
      <c r="A4" s="90"/>
      <c r="B4" s="90"/>
      <c r="C4" s="90"/>
      <c r="D4" s="90"/>
      <c r="E4" s="90"/>
      <c r="F4" s="90"/>
      <c r="G4" s="91" t="s">
        <v>168</v>
      </c>
      <c r="H4" s="91"/>
    </row>
    <row r="5" spans="1:8" s="92" customFormat="1" ht="30" customHeight="1">
      <c r="A5" s="93" t="s">
        <v>71</v>
      </c>
      <c r="B5" s="94" t="s">
        <v>169</v>
      </c>
      <c r="C5" s="94" t="s">
        <v>170</v>
      </c>
      <c r="D5" s="93" t="s">
        <v>171</v>
      </c>
      <c r="E5" s="93" t="s">
        <v>172</v>
      </c>
      <c r="F5" s="93"/>
      <c r="G5" s="93" t="s">
        <v>173</v>
      </c>
      <c r="H5" s="93" t="s">
        <v>174</v>
      </c>
    </row>
    <row r="6" spans="1:8" s="92" customFormat="1" ht="30" customHeight="1">
      <c r="A6" s="93"/>
      <c r="B6" s="93"/>
      <c r="C6" s="94"/>
      <c r="D6" s="93"/>
      <c r="E6" s="95" t="s">
        <v>175</v>
      </c>
      <c r="F6" s="95" t="s">
        <v>176</v>
      </c>
      <c r="G6" s="93"/>
      <c r="H6" s="93"/>
    </row>
    <row r="7" spans="1:9" s="92" customFormat="1" ht="30" customHeight="1">
      <c r="A7" s="95" t="s">
        <v>98</v>
      </c>
      <c r="B7" s="96">
        <f>C7+D7+E7+F7</f>
        <v>304000</v>
      </c>
      <c r="C7" s="96">
        <f>SUM(C8:C15)</f>
        <v>0</v>
      </c>
      <c r="D7" s="96">
        <v>70000</v>
      </c>
      <c r="E7" s="96">
        <f>SUM(E8:E15)</f>
        <v>0</v>
      </c>
      <c r="F7" s="96">
        <v>234000</v>
      </c>
      <c r="G7" s="97">
        <v>1220000</v>
      </c>
      <c r="H7" s="97">
        <f>SUM(H8:H15)</f>
        <v>400000</v>
      </c>
      <c r="I7" s="98"/>
    </row>
    <row r="8" spans="1:8" s="92" customFormat="1" ht="30" customHeight="1">
      <c r="A8" s="99" t="s">
        <v>177</v>
      </c>
      <c r="B8" s="96">
        <f aca="true" t="shared" si="0" ref="B8:B15">C8+D8+F8</f>
        <v>304000</v>
      </c>
      <c r="C8" s="96"/>
      <c r="D8" s="96">
        <v>70000</v>
      </c>
      <c r="E8" s="96"/>
      <c r="F8" s="96">
        <v>234000</v>
      </c>
      <c r="G8" s="97">
        <v>1220000</v>
      </c>
      <c r="H8" s="97">
        <v>400000</v>
      </c>
    </row>
    <row r="9" spans="1:8" s="92" customFormat="1" ht="30" customHeight="1">
      <c r="A9" s="100"/>
      <c r="B9" s="97">
        <f t="shared" si="0"/>
        <v>0</v>
      </c>
      <c r="C9" s="97"/>
      <c r="D9" s="97"/>
      <c r="E9" s="97"/>
      <c r="F9" s="97"/>
      <c r="G9" s="97"/>
      <c r="H9" s="97"/>
    </row>
    <row r="10" spans="1:8" s="92" customFormat="1" ht="30" customHeight="1">
      <c r="A10" s="100"/>
      <c r="B10" s="97">
        <f t="shared" si="0"/>
        <v>0</v>
      </c>
      <c r="C10" s="97"/>
      <c r="D10" s="97"/>
      <c r="E10" s="97"/>
      <c r="F10" s="97"/>
      <c r="G10" s="97"/>
      <c r="H10" s="97"/>
    </row>
    <row r="11" spans="1:8" s="92" customFormat="1" ht="30" customHeight="1">
      <c r="A11" s="100"/>
      <c r="B11" s="97">
        <f t="shared" si="0"/>
        <v>0</v>
      </c>
      <c r="C11" s="97"/>
      <c r="D11" s="97"/>
      <c r="E11" s="97"/>
      <c r="F11" s="97"/>
      <c r="G11" s="97"/>
      <c r="H11" s="97"/>
    </row>
    <row r="12" spans="1:8" s="92" customFormat="1" ht="30" customHeight="1">
      <c r="A12" s="100"/>
      <c r="B12" s="97">
        <f t="shared" si="0"/>
        <v>0</v>
      </c>
      <c r="C12" s="97"/>
      <c r="D12" s="97"/>
      <c r="E12" s="97"/>
      <c r="F12" s="97"/>
      <c r="G12" s="97"/>
      <c r="H12" s="97"/>
    </row>
    <row r="13" spans="1:8" s="92" customFormat="1" ht="30" customHeight="1">
      <c r="A13" s="100"/>
      <c r="B13" s="97">
        <f t="shared" si="0"/>
        <v>0</v>
      </c>
      <c r="C13" s="97"/>
      <c r="D13" s="97"/>
      <c r="E13" s="97"/>
      <c r="F13" s="97"/>
      <c r="G13" s="97"/>
      <c r="H13" s="97"/>
    </row>
    <row r="14" spans="1:8" s="92" customFormat="1" ht="30" customHeight="1">
      <c r="A14" s="100"/>
      <c r="B14" s="97">
        <f t="shared" si="0"/>
        <v>0</v>
      </c>
      <c r="C14" s="97"/>
      <c r="D14" s="97"/>
      <c r="E14" s="97"/>
      <c r="F14" s="97"/>
      <c r="G14" s="97"/>
      <c r="H14" s="97"/>
    </row>
    <row r="15" spans="1:8" s="92" customFormat="1" ht="30" customHeight="1">
      <c r="A15" s="100"/>
      <c r="B15" s="101">
        <f t="shared" si="0"/>
        <v>0</v>
      </c>
      <c r="C15" s="101"/>
      <c r="D15" s="101"/>
      <c r="E15" s="101"/>
      <c r="F15" s="101"/>
      <c r="G15" s="101"/>
      <c r="H15" s="101"/>
    </row>
  </sheetData>
  <sheetProtection/>
  <mergeCells count="10">
    <mergeCell ref="A1:H2"/>
    <mergeCell ref="G4:H4"/>
    <mergeCell ref="A5:A6"/>
    <mergeCell ref="B5:B6"/>
    <mergeCell ref="C5:C6"/>
    <mergeCell ref="D5:D6"/>
    <mergeCell ref="E5:F5"/>
    <mergeCell ref="G5:G6"/>
    <mergeCell ref="H5:H6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9.7109375" style="0" customWidth="1"/>
    <col min="2" max="2" width="33.8515625" style="0" customWidth="1"/>
    <col min="3" max="3" width="50.7109375" style="0" customWidth="1"/>
  </cols>
  <sheetData>
    <row r="1" spans="1:3" s="31" customFormat="1" ht="30" customHeight="1">
      <c r="A1" s="89" t="s">
        <v>179</v>
      </c>
      <c r="B1" s="89"/>
      <c r="C1" s="89"/>
    </row>
    <row r="2" spans="1:3" s="31" customFormat="1" ht="16.5" customHeight="1">
      <c r="A2" s="117" t="s">
        <v>183</v>
      </c>
      <c r="B2" s="117"/>
      <c r="C2" s="117"/>
    </row>
    <row r="3" spans="1:3" s="92" customFormat="1" ht="30" customHeight="1">
      <c r="A3" s="103"/>
      <c r="B3" s="90"/>
      <c r="C3" s="116" t="s">
        <v>168</v>
      </c>
    </row>
    <row r="4" spans="1:3" s="92" customFormat="1" ht="30" customHeight="1">
      <c r="A4" s="104" t="s">
        <v>180</v>
      </c>
      <c r="B4" s="104" t="s">
        <v>181</v>
      </c>
      <c r="C4" s="104" t="s">
        <v>94</v>
      </c>
    </row>
    <row r="5" spans="1:3" s="92" customFormat="1" ht="30" customHeight="1">
      <c r="A5" s="95" t="s">
        <v>151</v>
      </c>
      <c r="B5" s="95">
        <v>1</v>
      </c>
      <c r="C5" s="105">
        <v>2</v>
      </c>
    </row>
    <row r="6" spans="1:3" s="108" customFormat="1" ht="30" customHeight="1">
      <c r="A6" s="104" t="s">
        <v>98</v>
      </c>
      <c r="B6" s="106" t="s">
        <v>184</v>
      </c>
      <c r="C6" s="107" t="s">
        <v>184</v>
      </c>
    </row>
    <row r="7" spans="1:3" s="108" customFormat="1" ht="30" customHeight="1">
      <c r="A7" s="118" t="s">
        <v>184</v>
      </c>
      <c r="B7" s="106"/>
      <c r="C7" s="107"/>
    </row>
    <row r="8" spans="1:3" s="92" customFormat="1" ht="30" customHeight="1">
      <c r="A8" s="109"/>
      <c r="B8" s="106"/>
      <c r="C8" s="110"/>
    </row>
    <row r="9" spans="1:3" s="92" customFormat="1" ht="30" customHeight="1">
      <c r="A9" s="111"/>
      <c r="B9" s="112"/>
      <c r="C9" s="110"/>
    </row>
    <row r="10" spans="1:3" s="92" customFormat="1" ht="30" customHeight="1">
      <c r="A10" s="111"/>
      <c r="B10" s="112"/>
      <c r="C10" s="110"/>
    </row>
    <row r="11" spans="1:3" s="108" customFormat="1" ht="30" customHeight="1">
      <c r="A11" s="109"/>
      <c r="B11" s="106"/>
      <c r="C11" s="104"/>
    </row>
    <row r="12" spans="1:3" s="108" customFormat="1" ht="30" customHeight="1">
      <c r="A12" s="109"/>
      <c r="B12" s="106"/>
      <c r="C12" s="113"/>
    </row>
    <row r="13" spans="1:3" s="108" customFormat="1" ht="30" customHeight="1">
      <c r="A13" s="109"/>
      <c r="B13" s="106"/>
      <c r="C13" s="113"/>
    </row>
    <row r="14" spans="1:3" s="92" customFormat="1" ht="30" customHeight="1">
      <c r="A14" s="111"/>
      <c r="B14" s="95"/>
      <c r="C14" s="114"/>
    </row>
    <row r="15" spans="1:3" s="92" customFormat="1" ht="30" customHeight="1">
      <c r="A15" s="111"/>
      <c r="B15" s="95"/>
      <c r="C15" s="95"/>
    </row>
    <row r="16" spans="1:3" s="31" customFormat="1" ht="30" customHeight="1">
      <c r="A16" s="115" t="s">
        <v>182</v>
      </c>
      <c r="B16" s="90"/>
      <c r="C16" s="9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2020-07-30T04:32:56Z</cp:lastPrinted>
  <dcterms:modified xsi:type="dcterms:W3CDTF">2020-07-30T04:32:58Z</dcterms:modified>
  <cp:category/>
  <cp:version/>
  <cp:contentType/>
  <cp:contentStatus/>
</cp:coreProperties>
</file>