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75" activeTab="4"/>
  </bookViews>
  <sheets>
    <sheet name="部门预算收支总表" sheetId="1" r:id="rId1"/>
    <sheet name="政府办部门预算收入总表" sheetId="2" r:id="rId2"/>
    <sheet name="部门预算支出总表 " sheetId="3" r:id="rId3"/>
    <sheet name="部门预算财政拨款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  <sheet name="Sheet1" sheetId="9" r:id="rId9"/>
    <sheet name="Sheet2" sheetId="10" r:id="rId10"/>
    <sheet name="Sheet3" sheetId="11" r:id="rId11"/>
  </sheets>
  <definedNames>
    <definedName name="_xlnm.Print_Titles" localSheetId="0">'部门预算收支总表'!$1:$6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<sst xmlns="http://schemas.openxmlformats.org/spreadsheetml/2006/main" count="228" uniqueCount="163">
  <si>
    <t>收      入</t>
  </si>
  <si>
    <t>支       出</t>
  </si>
  <si>
    <t>项目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</si>
  <si>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</si>
  <si>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</si>
  <si>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</si>
  <si>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</si>
  <si>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</si>
  <si>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</si>
  <si>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</si>
  <si>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</si>
  <si>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</si>
  <si>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</si>
  <si>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</si>
  <si>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</si>
  <si>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</si>
  <si>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</si>
  <si>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</si>
  <si>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</si>
  <si>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</si>
  <si>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</si>
  <si>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</si>
  <si>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</si>
  <si>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</si>
  <si>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</si>
  <si>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</si>
  <si>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</si>
  <si>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</si>
  <si>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</si>
  <si>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</si>
  <si>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</si>
  <si>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</si>
  <si>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</si>
  <si>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</si>
  <si>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</si>
  <si>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</si>
  <si>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</si>
  <si>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</si>
  <si>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</si>
  <si>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</si>
  <si>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</si>
  <si>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</si>
  <si>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</si>
  <si>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单位名称</t>
  </si>
  <si>
    <t>合计</t>
  </si>
  <si>
    <t>基本支出</t>
  </si>
  <si>
    <t>项目支出</t>
  </si>
  <si>
    <t>***</t>
  </si>
  <si>
    <t>功能分类科目</t>
  </si>
  <si>
    <t>支出合计</t>
  </si>
  <si>
    <t xml:space="preserve">    行政运行</t>
  </si>
  <si>
    <t>一般公共预算基本支出表</t>
  </si>
  <si>
    <t>经济分类</t>
  </si>
  <si>
    <t>一般公共预算基本支出</t>
  </si>
  <si>
    <t>科目编码</t>
  </si>
  <si>
    <t>科目名称</t>
  </si>
  <si>
    <t>人员经费</t>
  </si>
  <si>
    <t>公用经费</t>
  </si>
  <si>
    <t>工资福利支出</t>
  </si>
  <si>
    <t>基本工资</t>
  </si>
  <si>
    <t>津贴补贴</t>
  </si>
  <si>
    <t>奖金</t>
  </si>
  <si>
    <t>商品和服务支出</t>
  </si>
  <si>
    <t>办公费</t>
  </si>
  <si>
    <t>会议费</t>
  </si>
  <si>
    <t>培训费</t>
  </si>
  <si>
    <t>对个人和家庭的补助</t>
  </si>
  <si>
    <t>退休费</t>
  </si>
  <si>
    <t>退职（役）费</t>
  </si>
  <si>
    <t>一般公共预算“三公”经费、会议费、培训费安排情况表</t>
  </si>
  <si>
    <t>“三公”经费
合计</t>
  </si>
  <si>
    <t>因公出国（境）费用</t>
  </si>
  <si>
    <t>公务接待</t>
  </si>
  <si>
    <t>公务用车购置和运行费</t>
  </si>
  <si>
    <t>公务用车购置</t>
  </si>
  <si>
    <t>公务用车运行费</t>
  </si>
  <si>
    <t>社会保障和就业支出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</si>
  <si>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归口管理的行政单位离退休</t>
    </r>
  </si>
  <si>
    <t>部门预算支出总表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</si>
  <si>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</si>
  <si>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</si>
  <si>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</si>
  <si>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</si>
  <si>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</si>
  <si>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</si>
  <si>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一般公共预算财政拨款收入</t>
  </si>
  <si>
    <t>政府性基金预算财政拨款收入</t>
  </si>
  <si>
    <t>部门预算财政拨款收支总表</t>
  </si>
  <si>
    <t>一般公共预算收支</t>
  </si>
  <si>
    <t>政府性基金预算收支</t>
  </si>
  <si>
    <t>政府性基金预算支出表</t>
  </si>
  <si>
    <t>本单位无政府性基金预算,与上年预算安排一致.</t>
  </si>
  <si>
    <t>一般公共预算支出表</t>
  </si>
  <si>
    <t xml:space="preserve">    归口管理的行政单位离退休</t>
  </si>
  <si>
    <t>武威市政府办公室部门预算收支总表</t>
  </si>
  <si>
    <t>武威市政府办公室部门预算收入总表</t>
  </si>
  <si>
    <t>一般公共服务支出</t>
  </si>
  <si>
    <t>政府办公厅（室）及相关机构事务</t>
  </si>
  <si>
    <t>住房保障支出</t>
  </si>
  <si>
    <t>住房公积金</t>
  </si>
  <si>
    <t xml:space="preserve">    一般行政管理事务</t>
  </si>
  <si>
    <t>社会保障和就业支出</t>
  </si>
  <si>
    <t>政府办公厅（室）及相关机构事务</t>
  </si>
  <si>
    <t xml:space="preserve">    一般行政管理事务</t>
  </si>
  <si>
    <t xml:space="preserve"> 社会保障和就业支出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</si>
  <si>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住房公积金</t>
    </r>
  </si>
  <si>
    <t>一般公共服务支出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</si>
  <si>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一般行政管理事务</t>
    </r>
  </si>
  <si>
    <t>住房公积金</t>
  </si>
  <si>
    <t>维修（护）费</t>
  </si>
  <si>
    <t>其他政府办公厅（室）相关机构事务支出</t>
  </si>
  <si>
    <t>印刷费</t>
  </si>
  <si>
    <t>差旅费</t>
  </si>
  <si>
    <t>公务用车运行维护费</t>
  </si>
  <si>
    <t>其他交通费用</t>
  </si>
  <si>
    <t>遗属生活补助</t>
  </si>
  <si>
    <t>单位：元</t>
  </si>
  <si>
    <t>单位：元</t>
  </si>
  <si>
    <t>本年预算</t>
  </si>
  <si>
    <t>项目（按功能分类）</t>
  </si>
  <si>
    <t>其中：</t>
  </si>
  <si>
    <t>公共财政预算</t>
  </si>
  <si>
    <t>财政专户资金</t>
  </si>
  <si>
    <t>政府性基金</t>
  </si>
  <si>
    <t>项目（按经济分类）</t>
  </si>
  <si>
    <t>预算01表</t>
  </si>
  <si>
    <t>一、工资福利支出</t>
  </si>
  <si>
    <t>二、商品服务支出</t>
  </si>
  <si>
    <t>三、对个人和家庭补助</t>
  </si>
  <si>
    <t>四、债务利息支出</t>
  </si>
  <si>
    <t>五、资本性支出（基本建设）</t>
  </si>
  <si>
    <t>六、其他资本性支出</t>
  </si>
  <si>
    <t>七、对企业补助（基本建设）</t>
  </si>
  <si>
    <t>八、对企业补助</t>
  </si>
  <si>
    <t>九、对社会保障基金补助</t>
  </si>
  <si>
    <t>十、其他支出</t>
  </si>
  <si>
    <t>机关事业单位基本养老保险缴费支出</t>
  </si>
  <si>
    <t>机关事业单位职业年金缴费支出</t>
  </si>
  <si>
    <t>死亡抚恤</t>
  </si>
  <si>
    <t>其他社会保障和就业支出</t>
  </si>
  <si>
    <t>行政单位医疗</t>
  </si>
  <si>
    <t>公务员医疗补助</t>
  </si>
  <si>
    <t>机关事业职业年金缴费支出</t>
  </si>
  <si>
    <t>总计</t>
  </si>
  <si>
    <t>其他社会保障和就业支出</t>
  </si>
  <si>
    <t>卫生健康支出</t>
  </si>
  <si>
    <t>绩效工资</t>
  </si>
  <si>
    <t>机关事业单位基本养老保险缴费</t>
  </si>
  <si>
    <t>机关事业单位职业年金保险缴费</t>
  </si>
  <si>
    <t>职工基本医疗保险缴费</t>
  </si>
  <si>
    <t>其他社会保障缴费</t>
  </si>
  <si>
    <t>住房公积金</t>
  </si>
  <si>
    <t>公务员医疗补助经费</t>
  </si>
  <si>
    <t>水费</t>
  </si>
  <si>
    <t>电费</t>
  </si>
  <si>
    <t>邮电费</t>
  </si>
  <si>
    <t>取暖费</t>
  </si>
  <si>
    <t>租赁费</t>
  </si>
  <si>
    <t>会议费</t>
  </si>
  <si>
    <t>劳务费</t>
  </si>
  <si>
    <t>其他资本性支出</t>
  </si>
  <si>
    <t>办公设备购置</t>
  </si>
  <si>
    <t>武威市人民政府办公室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</si>
</sst>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0_ "/>
    <numFmt numFmtId="180" formatCode="#,##0_);[Red]\(#,##0\)"/>
    <numFmt numFmtId="181" formatCode="#,##0.00_ ;[Red]\-#,##0.00\ "/>
    <numFmt numFmtId="182" formatCode="#,##0.00_);[Red]\(#,##0.00\)"/>
  </numFmts>
  <fonts count="44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32" borderId="10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2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2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5" fillId="32" borderId="10" xfId="0" applyNumberFormat="1" applyFont="1" applyFill="1" applyBorder="1" applyAlignment="1">
      <alignment vertical="center" wrapText="1"/>
    </xf>
    <xf numFmtId="176" fontId="1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vertical="center"/>
    </xf>
    <xf numFmtId="182" fontId="3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3" fillId="32" borderId="10" xfId="0" applyNumberFormat="1" applyFont="1" applyFill="1" applyBorder="1" applyAlignment="1">
      <alignment horizontal="left" vertical="center" wrapText="1"/>
    </xf>
    <xf numFmtId="182" fontId="3" fillId="0" borderId="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vertical="center" wrapText="1"/>
    </xf>
    <xf numFmtId="182" fontId="3" fillId="0" borderId="0" xfId="0" applyNumberFormat="1" applyFont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left" vertical="center" wrapText="1"/>
    </xf>
    <xf numFmtId="182" fontId="3" fillId="0" borderId="10" xfId="0" applyNumberFormat="1" applyFont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center" vertical="center" wrapText="1"/>
    </xf>
    <xf numFmtId="182" fontId="5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82" fontId="3" fillId="32" borderId="1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I36" sqref="I36"/>
    </sheetView>
  </sheetViews>
  <sheetFormatPr defaultColWidth="8.75390625" defaultRowHeight="14.25"/>
  <cols>
    <col min="1" max="1" width="28.875" style="0" customWidth="1"/>
    <col min="2" max="2" width="16.875" style="2" customWidth="1"/>
    <col min="3" max="3" width="27.50390625" style="0" customWidth="1"/>
    <col min="4" max="4" width="16.875" style="86" customWidth="1"/>
    <col min="5" max="5" width="16.75390625" style="0" customWidth="1"/>
    <col min="6" max="6" width="10.625" style="0" customWidth="1"/>
    <col min="7" max="7" width="8.75390625" style="0" customWidth="1"/>
    <col min="8" max="8" width="21.625" style="0" customWidth="1"/>
    <col min="9" max="9" width="17.00390625" style="81" customWidth="1"/>
  </cols>
  <sheetData>
    <row r="1" spans="1:9" ht="31.5" customHeight="1">
      <c r="A1" s="119" t="s">
        <v>94</v>
      </c>
      <c r="B1" s="119"/>
      <c r="C1" s="119"/>
      <c r="D1" s="119"/>
      <c r="E1" s="119"/>
      <c r="F1" s="119"/>
      <c r="G1" s="119"/>
      <c r="H1" s="119"/>
      <c r="I1" s="119"/>
    </row>
    <row r="2" spans="1:9" ht="19.5" customHeight="1">
      <c r="A2" s="73"/>
      <c r="B2" s="73"/>
      <c r="C2" s="73"/>
      <c r="D2" s="82"/>
      <c r="I2" s="79" t="s">
        <v>125</v>
      </c>
    </row>
    <row r="3" spans="1:9" s="1" customFormat="1" ht="16.5" customHeight="1">
      <c r="A3" s="20"/>
      <c r="B3" s="3"/>
      <c r="C3" s="15"/>
      <c r="D3" s="83"/>
      <c r="I3" s="80" t="s">
        <v>116</v>
      </c>
    </row>
    <row r="4" spans="1:9" s="1" customFormat="1" ht="19.5" customHeight="1">
      <c r="A4" s="118" t="s">
        <v>0</v>
      </c>
      <c r="B4" s="118"/>
      <c r="C4" s="118" t="s">
        <v>1</v>
      </c>
      <c r="D4" s="118"/>
      <c r="E4" s="118"/>
      <c r="F4" s="118"/>
      <c r="G4" s="118"/>
      <c r="H4" s="118"/>
      <c r="I4" s="118"/>
    </row>
    <row r="5" spans="1:9" s="1" customFormat="1" ht="19.5" customHeight="1">
      <c r="A5" s="120" t="s">
        <v>2</v>
      </c>
      <c r="B5" s="120" t="s">
        <v>118</v>
      </c>
      <c r="C5" s="121" t="s">
        <v>119</v>
      </c>
      <c r="D5" s="123" t="s">
        <v>118</v>
      </c>
      <c r="E5" s="113" t="s">
        <v>120</v>
      </c>
      <c r="F5" s="114"/>
      <c r="G5" s="115"/>
      <c r="H5" s="116" t="s">
        <v>124</v>
      </c>
      <c r="I5" s="117" t="s">
        <v>118</v>
      </c>
    </row>
    <row r="6" spans="1:9" s="1" customFormat="1" ht="19.5" customHeight="1">
      <c r="A6" s="120"/>
      <c r="B6" s="120"/>
      <c r="C6" s="122"/>
      <c r="D6" s="124"/>
      <c r="E6" s="74" t="s">
        <v>121</v>
      </c>
      <c r="F6" s="74" t="s">
        <v>122</v>
      </c>
      <c r="G6" s="74" t="s">
        <v>123</v>
      </c>
      <c r="H6" s="116"/>
      <c r="I6" s="117"/>
    </row>
    <row r="7" spans="1:9" s="1" customFormat="1" ht="19.5" customHeight="1">
      <c r="A7" s="6" t="s">
        <v>3</v>
      </c>
      <c r="B7" s="57">
        <v>12738662</v>
      </c>
      <c r="C7" s="6" t="s">
        <v>4</v>
      </c>
      <c r="D7" s="84">
        <v>11027006.98</v>
      </c>
      <c r="E7" s="74">
        <v>11027006.98</v>
      </c>
      <c r="F7" s="74"/>
      <c r="G7" s="74"/>
      <c r="H7" s="78" t="s">
        <v>126</v>
      </c>
      <c r="I7" s="75">
        <v>5427985.8</v>
      </c>
    </row>
    <row r="8" spans="1:9" s="1" customFormat="1" ht="19.5" customHeight="1">
      <c r="A8" s="6" t="s">
        <v>5</v>
      </c>
      <c r="B8" s="57">
        <f>B7</f>
        <v>12738662</v>
      </c>
      <c r="C8" s="6" t="s">
        <v>6</v>
      </c>
      <c r="D8" s="84"/>
      <c r="E8" s="74"/>
      <c r="F8" s="74"/>
      <c r="G8" s="74"/>
      <c r="H8" s="78" t="s">
        <v>127</v>
      </c>
      <c r="I8" s="75">
        <v>6096505.98</v>
      </c>
    </row>
    <row r="9" spans="1:9" s="1" customFormat="1" ht="19.5" customHeight="1">
      <c r="A9" s="6" t="s">
        <v>7</v>
      </c>
      <c r="B9" s="4"/>
      <c r="C9" s="6" t="s">
        <v>8</v>
      </c>
      <c r="D9" s="84"/>
      <c r="E9" s="74"/>
      <c r="F9" s="74"/>
      <c r="G9" s="74"/>
      <c r="H9" s="78" t="s">
        <v>128</v>
      </c>
      <c r="I9" s="75">
        <v>114170</v>
      </c>
    </row>
    <row r="10" spans="1:9" s="1" customFormat="1" ht="19.5" customHeight="1">
      <c r="A10" s="6" t="s">
        <v>9</v>
      </c>
      <c r="B10" s="4"/>
      <c r="C10" s="6" t="s">
        <v>10</v>
      </c>
      <c r="D10" s="84"/>
      <c r="E10" s="74"/>
      <c r="F10" s="74"/>
      <c r="G10" s="74"/>
      <c r="H10" s="78" t="s">
        <v>129</v>
      </c>
      <c r="I10" s="75"/>
    </row>
    <row r="11" spans="1:9" s="1" customFormat="1" ht="19.5" customHeight="1">
      <c r="A11" s="6" t="s">
        <v>11</v>
      </c>
      <c r="B11" s="4"/>
      <c r="C11" s="6" t="s">
        <v>12</v>
      </c>
      <c r="D11" s="84"/>
      <c r="E11" s="74"/>
      <c r="F11" s="74"/>
      <c r="G11" s="74"/>
      <c r="H11" s="87" t="s">
        <v>130</v>
      </c>
      <c r="I11" s="88"/>
    </row>
    <row r="12" spans="1:9" s="1" customFormat="1" ht="19.5" customHeight="1">
      <c r="A12" s="6" t="s">
        <v>13</v>
      </c>
      <c r="B12" s="4"/>
      <c r="C12" s="6" t="s">
        <v>14</v>
      </c>
      <c r="D12" s="84"/>
      <c r="E12" s="74"/>
      <c r="F12" s="74"/>
      <c r="G12" s="74"/>
      <c r="H12" s="78" t="s">
        <v>131</v>
      </c>
      <c r="I12" s="75">
        <v>1100000</v>
      </c>
    </row>
    <row r="13" spans="1:9" s="1" customFormat="1" ht="19.5" customHeight="1">
      <c r="A13" s="6" t="s">
        <v>15</v>
      </c>
      <c r="B13" s="4"/>
      <c r="C13" s="6" t="s">
        <v>16</v>
      </c>
      <c r="D13" s="84"/>
      <c r="E13" s="74"/>
      <c r="F13" s="74"/>
      <c r="G13" s="74"/>
      <c r="H13" s="78" t="s">
        <v>132</v>
      </c>
      <c r="I13" s="75"/>
    </row>
    <row r="14" spans="1:9" s="1" customFormat="1" ht="19.5" customHeight="1">
      <c r="A14" s="21" t="s">
        <v>17</v>
      </c>
      <c r="B14" s="4"/>
      <c r="C14" s="6" t="s">
        <v>18</v>
      </c>
      <c r="D14" s="84">
        <v>897197.37</v>
      </c>
      <c r="E14" s="75">
        <f>D14</f>
        <v>897197.37</v>
      </c>
      <c r="F14" s="74"/>
      <c r="G14" s="74"/>
      <c r="H14" s="74" t="s">
        <v>133</v>
      </c>
      <c r="I14" s="75"/>
    </row>
    <row r="15" spans="1:9" s="1" customFormat="1" ht="19.5" customHeight="1">
      <c r="A15" s="21"/>
      <c r="B15" s="4"/>
      <c r="C15" s="6" t="s">
        <v>19</v>
      </c>
      <c r="D15" s="84">
        <v>388953.27</v>
      </c>
      <c r="E15" s="74">
        <f>D15</f>
        <v>388953.27</v>
      </c>
      <c r="F15" s="74"/>
      <c r="G15" s="74"/>
      <c r="H15" s="74" t="s">
        <v>134</v>
      </c>
      <c r="I15" s="75"/>
    </row>
    <row r="16" spans="1:9" s="1" customFormat="1" ht="19.5" customHeight="1">
      <c r="A16" s="21"/>
      <c r="B16" s="4"/>
      <c r="C16" s="6" t="s">
        <v>20</v>
      </c>
      <c r="D16" s="84"/>
      <c r="E16" s="74"/>
      <c r="F16" s="74"/>
      <c r="G16" s="74"/>
      <c r="H16" s="74" t="s">
        <v>135</v>
      </c>
      <c r="I16" s="75"/>
    </row>
    <row r="17" spans="1:9" s="1" customFormat="1" ht="19.5" customHeight="1">
      <c r="A17" s="21"/>
      <c r="B17" s="4"/>
      <c r="C17" s="6" t="s">
        <v>21</v>
      </c>
      <c r="D17" s="84"/>
      <c r="E17" s="74"/>
      <c r="F17" s="74"/>
      <c r="G17" s="74"/>
      <c r="H17" s="74"/>
      <c r="I17" s="75"/>
    </row>
    <row r="18" spans="1:9" s="1" customFormat="1" ht="19.5" customHeight="1">
      <c r="A18" s="21"/>
      <c r="B18" s="4"/>
      <c r="C18" s="6" t="s">
        <v>22</v>
      </c>
      <c r="D18" s="84"/>
      <c r="E18" s="74"/>
      <c r="F18" s="74"/>
      <c r="G18" s="74"/>
      <c r="H18" s="74"/>
      <c r="I18" s="75"/>
    </row>
    <row r="19" spans="1:9" s="1" customFormat="1" ht="19.5" customHeight="1">
      <c r="A19" s="21"/>
      <c r="B19" s="4"/>
      <c r="C19" s="6" t="s">
        <v>23</v>
      </c>
      <c r="D19" s="84"/>
      <c r="E19" s="74"/>
      <c r="F19" s="74"/>
      <c r="G19" s="74"/>
      <c r="H19" s="74"/>
      <c r="I19" s="75"/>
    </row>
    <row r="20" spans="1:9" s="1" customFormat="1" ht="19.5" customHeight="1">
      <c r="A20" s="21"/>
      <c r="B20" s="4"/>
      <c r="C20" s="6" t="s">
        <v>24</v>
      </c>
      <c r="D20" s="84"/>
      <c r="E20" s="74"/>
      <c r="F20" s="74"/>
      <c r="G20" s="74"/>
      <c r="H20" s="74"/>
      <c r="I20" s="75"/>
    </row>
    <row r="21" spans="1:9" s="1" customFormat="1" ht="19.5" customHeight="1">
      <c r="A21" s="21"/>
      <c r="B21" s="4"/>
      <c r="C21" s="6" t="s">
        <v>25</v>
      </c>
      <c r="D21" s="84"/>
      <c r="E21" s="74"/>
      <c r="F21" s="74"/>
      <c r="G21" s="74"/>
      <c r="H21" s="74"/>
      <c r="I21" s="75"/>
    </row>
    <row r="22" spans="1:9" s="1" customFormat="1" ht="19.5" customHeight="1">
      <c r="A22" s="21"/>
      <c r="B22" s="4"/>
      <c r="C22" s="6" t="s">
        <v>26</v>
      </c>
      <c r="D22" s="84"/>
      <c r="E22" s="74"/>
      <c r="F22" s="74"/>
      <c r="G22" s="74"/>
      <c r="H22" s="74"/>
      <c r="I22" s="75"/>
    </row>
    <row r="23" spans="1:9" s="1" customFormat="1" ht="19.5" customHeight="1">
      <c r="A23" s="21"/>
      <c r="B23" s="4"/>
      <c r="C23" s="6" t="s">
        <v>27</v>
      </c>
      <c r="D23" s="84"/>
      <c r="E23" s="74"/>
      <c r="F23" s="74"/>
      <c r="G23" s="74"/>
      <c r="H23" s="74"/>
      <c r="I23" s="75"/>
    </row>
    <row r="24" spans="1:9" s="1" customFormat="1" ht="19.5" customHeight="1">
      <c r="A24" s="21"/>
      <c r="B24" s="4"/>
      <c r="C24" s="6" t="s">
        <v>28</v>
      </c>
      <c r="D24" s="84"/>
      <c r="E24" s="74"/>
      <c r="F24" s="74"/>
      <c r="G24" s="74"/>
      <c r="H24" s="74"/>
      <c r="I24" s="75"/>
    </row>
    <row r="25" spans="1:9" s="1" customFormat="1" ht="19.5" customHeight="1">
      <c r="A25" s="21"/>
      <c r="B25" s="4"/>
      <c r="C25" s="6" t="s">
        <v>29</v>
      </c>
      <c r="D25" s="84">
        <v>425504.16</v>
      </c>
      <c r="E25" s="76">
        <f>D25</f>
        <v>425504.16</v>
      </c>
      <c r="F25" s="74"/>
      <c r="G25" s="74"/>
      <c r="H25" s="74"/>
      <c r="I25" s="75"/>
    </row>
    <row r="26" spans="1:9" s="1" customFormat="1" ht="19.5" customHeight="1">
      <c r="A26" s="21"/>
      <c r="B26" s="4"/>
      <c r="C26" s="6" t="s">
        <v>30</v>
      </c>
      <c r="D26" s="84"/>
      <c r="E26" s="74"/>
      <c r="F26" s="74"/>
      <c r="G26" s="74"/>
      <c r="H26" s="74"/>
      <c r="I26" s="75"/>
    </row>
    <row r="27" spans="1:9" s="1" customFormat="1" ht="19.5" customHeight="1">
      <c r="A27" s="21"/>
      <c r="B27" s="4"/>
      <c r="C27" s="6" t="s">
        <v>31</v>
      </c>
      <c r="D27" s="84"/>
      <c r="E27" s="74"/>
      <c r="F27" s="74"/>
      <c r="G27" s="74"/>
      <c r="H27" s="74"/>
      <c r="I27" s="75"/>
    </row>
    <row r="28" spans="1:9" s="1" customFormat="1" ht="19.5" customHeight="1">
      <c r="A28" s="21"/>
      <c r="B28" s="4"/>
      <c r="C28" s="6" t="s">
        <v>32</v>
      </c>
      <c r="D28" s="84"/>
      <c r="E28" s="74"/>
      <c r="F28" s="74"/>
      <c r="G28" s="74"/>
      <c r="H28" s="74"/>
      <c r="I28" s="75"/>
    </row>
    <row r="29" spans="1:9" s="1" customFormat="1" ht="19.5" customHeight="1">
      <c r="A29" s="12" t="s">
        <v>33</v>
      </c>
      <c r="B29" s="58">
        <f>B8</f>
        <v>12738662</v>
      </c>
      <c r="C29" s="12" t="s">
        <v>34</v>
      </c>
      <c r="D29" s="85">
        <f>SUM(D7:D28)</f>
        <v>12738661.78</v>
      </c>
      <c r="E29" s="77">
        <f>E7+E14+E15+E25</f>
        <v>12738661.78</v>
      </c>
      <c r="F29" s="74"/>
      <c r="G29" s="74"/>
      <c r="H29" s="74"/>
      <c r="I29" s="75"/>
    </row>
    <row r="30" spans="1:9" s="1" customFormat="1" ht="19.5" customHeight="1">
      <c r="A30" s="6" t="s">
        <v>35</v>
      </c>
      <c r="B30" s="4"/>
      <c r="C30" s="6"/>
      <c r="D30" s="84"/>
      <c r="E30" s="74"/>
      <c r="F30" s="74"/>
      <c r="G30" s="74"/>
      <c r="H30" s="74"/>
      <c r="I30" s="75"/>
    </row>
    <row r="31" spans="1:9" s="1" customFormat="1" ht="19.5" customHeight="1">
      <c r="A31" s="6" t="s">
        <v>36</v>
      </c>
      <c r="B31" s="4"/>
      <c r="C31" s="6"/>
      <c r="D31" s="84"/>
      <c r="E31" s="74"/>
      <c r="F31" s="74"/>
      <c r="G31" s="74"/>
      <c r="H31" s="74"/>
      <c r="I31" s="75"/>
    </row>
    <row r="32" spans="1:9" s="1" customFormat="1" ht="19.5" customHeight="1">
      <c r="A32" s="21" t="s">
        <v>37</v>
      </c>
      <c r="B32" s="4"/>
      <c r="C32" s="6"/>
      <c r="D32" s="84"/>
      <c r="E32" s="74"/>
      <c r="F32" s="74"/>
      <c r="G32" s="74"/>
      <c r="H32" s="74"/>
      <c r="I32" s="75"/>
    </row>
    <row r="33" spans="1:9" s="1" customFormat="1" ht="19.5" customHeight="1">
      <c r="A33" s="21" t="s">
        <v>38</v>
      </c>
      <c r="B33" s="4"/>
      <c r="C33" s="6"/>
      <c r="D33" s="84"/>
      <c r="E33" s="74"/>
      <c r="F33" s="74"/>
      <c r="G33" s="74"/>
      <c r="H33" s="74"/>
      <c r="I33" s="75"/>
    </row>
    <row r="34" spans="1:9" s="1" customFormat="1" ht="19.5" customHeight="1">
      <c r="A34" s="6" t="s">
        <v>39</v>
      </c>
      <c r="B34" s="4"/>
      <c r="C34" s="6"/>
      <c r="D34" s="84"/>
      <c r="E34" s="74"/>
      <c r="F34" s="74"/>
      <c r="G34" s="74"/>
      <c r="H34" s="74"/>
      <c r="I34" s="75"/>
    </row>
    <row r="35" spans="1:9" s="1" customFormat="1" ht="19.5" customHeight="1">
      <c r="A35" s="6" t="s">
        <v>40</v>
      </c>
      <c r="B35" s="4"/>
      <c r="C35" s="6"/>
      <c r="D35" s="84"/>
      <c r="E35" s="74"/>
      <c r="F35" s="74"/>
      <c r="G35" s="74"/>
      <c r="H35" s="74"/>
      <c r="I35" s="75"/>
    </row>
    <row r="36" spans="1:9" s="1" customFormat="1" ht="19.5" customHeight="1">
      <c r="A36" s="12" t="s">
        <v>41</v>
      </c>
      <c r="B36" s="56">
        <f>SUM(B29)</f>
        <v>12738662</v>
      </c>
      <c r="C36" s="12" t="s">
        <v>42</v>
      </c>
      <c r="D36" s="85">
        <f>SUM(D29)</f>
        <v>12738661.78</v>
      </c>
      <c r="E36" s="77">
        <f>D36</f>
        <v>12738661.78</v>
      </c>
      <c r="F36" s="74"/>
      <c r="G36" s="74"/>
      <c r="H36" s="74"/>
      <c r="I36" s="77">
        <f>I7+I8+I9+I12</f>
        <v>12738661.780000001</v>
      </c>
    </row>
    <row r="37" ht="21" customHeight="1"/>
    <row r="38" ht="21" customHeight="1"/>
  </sheetData>
  <sheetProtection/>
  <mergeCells count="10">
    <mergeCell ref="E5:G5"/>
    <mergeCell ref="H5:H6"/>
    <mergeCell ref="I5:I6"/>
    <mergeCell ref="C4:I4"/>
    <mergeCell ref="A1:I1"/>
    <mergeCell ref="A4:B4"/>
    <mergeCell ref="A5:A6"/>
    <mergeCell ref="B5:B6"/>
    <mergeCell ref="C5:C6"/>
    <mergeCell ref="D5:D6"/>
  </mergeCells>
  <printOptions horizontalCentered="1"/>
  <pageMargins left="0.4330708661417323" right="0.4330708661417323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1" sqref="A21"/>
    </sheetView>
  </sheetViews>
  <sheetFormatPr defaultColWidth="8.625" defaultRowHeight="14.25"/>
  <cols>
    <col min="1" max="1" width="31.75390625" style="0" customWidth="1"/>
    <col min="2" max="2" width="17.50390625" style="92" customWidth="1"/>
    <col min="3" max="3" width="12.125" style="0" customWidth="1"/>
    <col min="4" max="4" width="15.50390625" style="0" customWidth="1"/>
  </cols>
  <sheetData>
    <row r="1" spans="1:9" ht="33" customHeight="1">
      <c r="A1" s="125" t="s">
        <v>95</v>
      </c>
      <c r="B1" s="125"/>
      <c r="C1" s="125"/>
      <c r="D1" s="125"/>
      <c r="E1" s="125"/>
      <c r="F1" s="125"/>
      <c r="G1" s="125"/>
      <c r="H1" s="125"/>
      <c r="I1" s="125"/>
    </row>
    <row r="2" spans="1:9" ht="22.5" customHeight="1">
      <c r="A2" s="10"/>
      <c r="B2" s="90"/>
      <c r="C2" s="3"/>
      <c r="H2" s="126" t="s">
        <v>117</v>
      </c>
      <c r="I2" s="126"/>
    </row>
    <row r="3" spans="1:9" s="27" customFormat="1" ht="60.75" customHeight="1">
      <c r="A3" s="23" t="s">
        <v>55</v>
      </c>
      <c r="B3" s="91" t="s">
        <v>85</v>
      </c>
      <c r="C3" s="93" t="s">
        <v>86</v>
      </c>
      <c r="D3" s="41" t="s">
        <v>79</v>
      </c>
      <c r="E3" s="41" t="s">
        <v>80</v>
      </c>
      <c r="F3" s="41" t="s">
        <v>81</v>
      </c>
      <c r="G3" s="42" t="s">
        <v>82</v>
      </c>
      <c r="H3" s="42" t="s">
        <v>83</v>
      </c>
      <c r="I3" s="42" t="s">
        <v>84</v>
      </c>
    </row>
    <row r="4" spans="1:9" ht="24.75" customHeight="1">
      <c r="A4" s="12" t="s">
        <v>44</v>
      </c>
      <c r="B4" s="85">
        <f>B5+B9+B17</f>
        <v>12738662</v>
      </c>
      <c r="C4" s="26"/>
      <c r="D4" s="26"/>
      <c r="E4" s="26"/>
      <c r="F4" s="26"/>
      <c r="G4" s="26"/>
      <c r="H4" s="26"/>
      <c r="I4" s="26"/>
    </row>
    <row r="5" spans="1:9" ht="24.75" customHeight="1">
      <c r="A5" s="17" t="s">
        <v>96</v>
      </c>
      <c r="B5" s="85">
        <f>B6</f>
        <v>11027006.93</v>
      </c>
      <c r="C5" s="26"/>
      <c r="D5" s="26"/>
      <c r="E5" s="26"/>
      <c r="F5" s="26"/>
      <c r="G5" s="26"/>
      <c r="H5" s="26"/>
      <c r="I5" s="26"/>
    </row>
    <row r="6" spans="1:9" ht="24.75" customHeight="1">
      <c r="A6" s="17" t="s">
        <v>97</v>
      </c>
      <c r="B6" s="85">
        <f>B7+B8</f>
        <v>11027006.93</v>
      </c>
      <c r="C6" s="26"/>
      <c r="D6" s="26"/>
      <c r="E6" s="26"/>
      <c r="F6" s="26"/>
      <c r="G6" s="26"/>
      <c r="H6" s="26"/>
      <c r="I6" s="26"/>
    </row>
    <row r="7" spans="1:9" ht="24.75" customHeight="1">
      <c r="A7" s="18" t="s">
        <v>50</v>
      </c>
      <c r="B7" s="84">
        <v>4675006.93</v>
      </c>
      <c r="C7" s="26"/>
      <c r="D7" s="26"/>
      <c r="E7" s="26"/>
      <c r="F7" s="26"/>
      <c r="G7" s="26"/>
      <c r="H7" s="26"/>
      <c r="I7" s="26"/>
    </row>
    <row r="8" spans="1:9" ht="24.75" customHeight="1">
      <c r="A8" s="18" t="s">
        <v>100</v>
      </c>
      <c r="B8" s="84">
        <v>6352000</v>
      </c>
      <c r="C8" s="26"/>
      <c r="D8" s="26"/>
      <c r="E8" s="26"/>
      <c r="F8" s="26"/>
      <c r="G8" s="26"/>
      <c r="H8" s="26"/>
      <c r="I8" s="26"/>
    </row>
    <row r="9" spans="1:9" ht="24.75" customHeight="1">
      <c r="A9" s="17" t="s">
        <v>101</v>
      </c>
      <c r="B9" s="85">
        <f>B10+B11+B12+B13+B14+B15+B16</f>
        <v>1286150.91</v>
      </c>
      <c r="C9" s="26"/>
      <c r="D9" s="26"/>
      <c r="E9" s="26"/>
      <c r="F9" s="26"/>
      <c r="G9" s="26"/>
      <c r="H9" s="26"/>
      <c r="I9" s="26"/>
    </row>
    <row r="10" spans="1:9" ht="24.75" customHeight="1">
      <c r="A10" s="22" t="s">
        <v>77</v>
      </c>
      <c r="B10" s="84">
        <v>99050</v>
      </c>
      <c r="C10" s="26"/>
      <c r="D10" s="26"/>
      <c r="E10" s="26"/>
      <c r="F10" s="26"/>
      <c r="G10" s="26"/>
      <c r="H10" s="26"/>
      <c r="I10" s="26"/>
    </row>
    <row r="11" spans="1:9" ht="24.75" customHeight="1">
      <c r="A11" s="89" t="s">
        <v>136</v>
      </c>
      <c r="B11" s="84">
        <v>711480</v>
      </c>
      <c r="C11" s="26"/>
      <c r="D11" s="26"/>
      <c r="E11" s="26"/>
      <c r="F11" s="26"/>
      <c r="G11" s="26"/>
      <c r="H11" s="26"/>
      <c r="I11" s="26"/>
    </row>
    <row r="12" spans="1:9" ht="24.75" customHeight="1">
      <c r="A12" s="89" t="s">
        <v>137</v>
      </c>
      <c r="B12" s="84">
        <v>64455.44</v>
      </c>
      <c r="C12" s="26"/>
      <c r="D12" s="26"/>
      <c r="E12" s="26"/>
      <c r="F12" s="26"/>
      <c r="G12" s="26"/>
      <c r="H12" s="26"/>
      <c r="I12" s="26"/>
    </row>
    <row r="13" spans="1:9" ht="24.75" customHeight="1">
      <c r="A13" s="89" t="s">
        <v>138</v>
      </c>
      <c r="B13" s="84">
        <v>15120</v>
      </c>
      <c r="C13" s="26"/>
      <c r="D13" s="26"/>
      <c r="E13" s="26"/>
      <c r="F13" s="26"/>
      <c r="G13" s="26"/>
      <c r="H13" s="26"/>
      <c r="I13" s="26"/>
    </row>
    <row r="14" spans="1:9" ht="24.75" customHeight="1">
      <c r="A14" s="89" t="s">
        <v>139</v>
      </c>
      <c r="B14" s="84">
        <v>7092</v>
      </c>
      <c r="C14" s="26"/>
      <c r="D14" s="26"/>
      <c r="E14" s="26"/>
      <c r="F14" s="26"/>
      <c r="G14" s="26"/>
      <c r="H14" s="26"/>
      <c r="I14" s="26"/>
    </row>
    <row r="15" spans="1:9" ht="24.75" customHeight="1">
      <c r="A15" s="18" t="s">
        <v>140</v>
      </c>
      <c r="B15" s="84">
        <v>215255</v>
      </c>
      <c r="C15" s="26"/>
      <c r="D15" s="26"/>
      <c r="E15" s="26"/>
      <c r="F15" s="26"/>
      <c r="G15" s="26"/>
      <c r="H15" s="26"/>
      <c r="I15" s="26"/>
    </row>
    <row r="16" spans="1:9" ht="24.75" customHeight="1">
      <c r="A16" s="18" t="s">
        <v>141</v>
      </c>
      <c r="B16" s="84">
        <v>173698.47</v>
      </c>
      <c r="C16" s="26"/>
      <c r="D16" s="26"/>
      <c r="E16" s="26"/>
      <c r="F16" s="26"/>
      <c r="G16" s="26"/>
      <c r="H16" s="26"/>
      <c r="I16" s="26"/>
    </row>
    <row r="17" spans="1:9" ht="24.75" customHeight="1">
      <c r="A17" s="17" t="s">
        <v>98</v>
      </c>
      <c r="B17" s="85">
        <f>B18</f>
        <v>425504.16</v>
      </c>
      <c r="C17" s="26"/>
      <c r="D17" s="26"/>
      <c r="E17" s="26"/>
      <c r="F17" s="26"/>
      <c r="G17" s="26"/>
      <c r="H17" s="26"/>
      <c r="I17" s="26"/>
    </row>
    <row r="18" spans="1:9" ht="24.75" customHeight="1">
      <c r="A18" s="22" t="s">
        <v>99</v>
      </c>
      <c r="B18" s="84">
        <v>425504.16</v>
      </c>
      <c r="C18" s="26"/>
      <c r="D18" s="26"/>
      <c r="E18" s="26"/>
      <c r="F18" s="26"/>
      <c r="G18" s="26"/>
      <c r="H18" s="26"/>
      <c r="I18" s="26"/>
    </row>
  </sheetData>
  <sheetProtection/>
  <mergeCells count="2">
    <mergeCell ref="A1:I1"/>
    <mergeCell ref="H2:I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4">
      <selection activeCell="B16" sqref="B16:C16"/>
    </sheetView>
  </sheetViews>
  <sheetFormatPr defaultColWidth="8.75390625" defaultRowHeight="14.25"/>
  <cols>
    <col min="1" max="1" width="8.75390625" style="0" customWidth="1"/>
    <col min="2" max="2" width="49.625" style="0" customWidth="1"/>
    <col min="3" max="3" width="35.00390625" style="86" customWidth="1"/>
    <col min="4" max="5" width="20.625" style="2" customWidth="1"/>
    <col min="6" max="6" width="29.25390625" style="2" customWidth="1"/>
  </cols>
  <sheetData>
    <row r="1" spans="2:5" ht="45.75" customHeight="1">
      <c r="B1" s="127" t="s">
        <v>78</v>
      </c>
      <c r="C1" s="127"/>
      <c r="D1" s="24"/>
      <c r="E1" s="24"/>
    </row>
    <row r="2" spans="2:4" s="1" customFormat="1" ht="19.5" customHeight="1">
      <c r="B2" s="128" t="s">
        <v>116</v>
      </c>
      <c r="C2" s="128"/>
      <c r="D2" s="25"/>
    </row>
    <row r="3" spans="2:3" s="1" customFormat="1" ht="41.25" customHeight="1">
      <c r="B3" s="12" t="s">
        <v>48</v>
      </c>
      <c r="C3" s="85" t="s">
        <v>49</v>
      </c>
    </row>
    <row r="4" spans="2:3" s="9" customFormat="1" ht="30" customHeight="1">
      <c r="B4" s="12" t="s">
        <v>44</v>
      </c>
      <c r="C4" s="85">
        <f>C5+C10+C16+C19</f>
        <v>12738662</v>
      </c>
    </row>
    <row r="5" spans="2:3" s="9" customFormat="1" ht="22.5" customHeight="1">
      <c r="B5" s="17" t="s">
        <v>96</v>
      </c>
      <c r="C5" s="85">
        <f>C6</f>
        <v>11027006.93</v>
      </c>
    </row>
    <row r="6" spans="2:3" s="9" customFormat="1" ht="22.5" customHeight="1">
      <c r="B6" s="17" t="s">
        <v>102</v>
      </c>
      <c r="C6" s="85">
        <v>11027006.93</v>
      </c>
    </row>
    <row r="7" spans="2:3" s="1" customFormat="1" ht="22.5" customHeight="1">
      <c r="B7" s="18" t="s">
        <v>50</v>
      </c>
      <c r="C7" s="84">
        <v>4675006.93</v>
      </c>
    </row>
    <row r="8" spans="2:3" s="1" customFormat="1" ht="22.5" customHeight="1">
      <c r="B8" s="18" t="s">
        <v>103</v>
      </c>
      <c r="C8" s="84">
        <v>6352000</v>
      </c>
    </row>
    <row r="9" spans="2:3" s="1" customFormat="1" ht="22.5" customHeight="1">
      <c r="B9" s="18" t="s">
        <v>110</v>
      </c>
      <c r="C9" s="84">
        <v>350000</v>
      </c>
    </row>
    <row r="10" spans="2:3" s="1" customFormat="1" ht="22.5" customHeight="1">
      <c r="B10" s="53" t="s">
        <v>104</v>
      </c>
      <c r="C10" s="85">
        <f>C11+C12+C13+C14+C15</f>
        <v>897197.44</v>
      </c>
    </row>
    <row r="11" spans="2:3" s="1" customFormat="1" ht="22.5" customHeight="1">
      <c r="B11" s="22" t="s">
        <v>77</v>
      </c>
      <c r="C11" s="84">
        <v>99050</v>
      </c>
    </row>
    <row r="12" spans="2:3" s="1" customFormat="1" ht="22.5" customHeight="1">
      <c r="B12" s="18" t="s">
        <v>136</v>
      </c>
      <c r="C12" s="84">
        <v>711480</v>
      </c>
    </row>
    <row r="13" spans="2:3" s="1" customFormat="1" ht="22.5" customHeight="1">
      <c r="B13" s="95" t="s">
        <v>142</v>
      </c>
      <c r="C13" s="84">
        <v>64455.44</v>
      </c>
    </row>
    <row r="14" spans="2:3" s="1" customFormat="1" ht="22.5" customHeight="1">
      <c r="B14" s="95" t="s">
        <v>138</v>
      </c>
      <c r="C14" s="84">
        <v>15120</v>
      </c>
    </row>
    <row r="15" spans="2:3" s="1" customFormat="1" ht="22.5" customHeight="1">
      <c r="B15" s="95" t="s">
        <v>139</v>
      </c>
      <c r="C15" s="84">
        <v>7092</v>
      </c>
    </row>
    <row r="16" spans="2:3" s="1" customFormat="1" ht="22.5" customHeight="1">
      <c r="B16" s="101" t="s">
        <v>145</v>
      </c>
      <c r="C16" s="97">
        <f>C17+C18</f>
        <v>388953.47</v>
      </c>
    </row>
    <row r="17" spans="2:3" s="1" customFormat="1" ht="22.5" customHeight="1">
      <c r="B17" s="95" t="s">
        <v>140</v>
      </c>
      <c r="C17" s="84">
        <v>215255</v>
      </c>
    </row>
    <row r="18" spans="2:3" s="1" customFormat="1" ht="22.5" customHeight="1">
      <c r="B18" s="95" t="s">
        <v>141</v>
      </c>
      <c r="C18" s="84">
        <v>173698.47</v>
      </c>
    </row>
    <row r="19" spans="2:3" s="1" customFormat="1" ht="22.5" customHeight="1">
      <c r="B19" s="17" t="s">
        <v>98</v>
      </c>
      <c r="C19" s="85">
        <f>C20</f>
        <v>425504.16</v>
      </c>
    </row>
    <row r="20" spans="2:3" s="1" customFormat="1" ht="22.5" customHeight="1">
      <c r="B20" s="22" t="s">
        <v>105</v>
      </c>
      <c r="C20" s="94">
        <v>425504.16</v>
      </c>
    </row>
    <row r="21" spans="4:6" ht="14.25">
      <c r="D21"/>
      <c r="E21"/>
      <c r="F21"/>
    </row>
    <row r="22" spans="4:6" ht="14.25">
      <c r="D22"/>
      <c r="E22"/>
      <c r="F22"/>
    </row>
    <row r="23" spans="4:6" ht="14.25">
      <c r="D23"/>
      <c r="E23"/>
      <c r="F23"/>
    </row>
    <row r="24" spans="4:6" ht="14.25">
      <c r="D24"/>
      <c r="E24"/>
      <c r="F24"/>
    </row>
    <row r="25" spans="4:6" ht="14.25">
      <c r="D25"/>
      <c r="E25"/>
      <c r="F25"/>
    </row>
    <row r="26" spans="4:6" ht="14.25">
      <c r="D26"/>
      <c r="E26"/>
      <c r="F26"/>
    </row>
    <row r="27" spans="4:6" ht="14.25">
      <c r="D27"/>
      <c r="E27"/>
      <c r="F27"/>
    </row>
    <row r="28" spans="4:6" ht="14.25">
      <c r="D28"/>
      <c r="E28"/>
      <c r="F28"/>
    </row>
    <row r="29" spans="4:6" ht="14.25">
      <c r="D29"/>
      <c r="E29"/>
      <c r="F29"/>
    </row>
  </sheetData>
  <sheetProtection/>
  <mergeCells count="2">
    <mergeCell ref="B1:C1"/>
    <mergeCell ref="B2:C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0" sqref="I10"/>
    </sheetView>
  </sheetViews>
  <sheetFormatPr defaultColWidth="8.75390625" defaultRowHeight="14.25"/>
  <cols>
    <col min="1" max="1" width="7.75390625" style="0" customWidth="1"/>
    <col min="2" max="2" width="31.625" style="0" customWidth="1"/>
    <col min="3" max="3" width="17.00390625" style="86" customWidth="1"/>
    <col min="4" max="4" width="16.875" style="86" customWidth="1"/>
    <col min="5" max="5" width="15.875" style="86" customWidth="1"/>
    <col min="6" max="6" width="16.75390625" style="86" customWidth="1"/>
    <col min="7" max="7" width="6.75390625" style="2" customWidth="1"/>
    <col min="8" max="9" width="8.75390625" style="2" customWidth="1"/>
  </cols>
  <sheetData>
    <row r="1" spans="1:9" ht="14.25">
      <c r="A1" s="119" t="s">
        <v>87</v>
      </c>
      <c r="B1" s="119"/>
      <c r="C1" s="119"/>
      <c r="D1" s="119"/>
      <c r="E1" s="119"/>
      <c r="F1" s="119"/>
      <c r="G1" s="119"/>
      <c r="H1" s="119"/>
      <c r="I1" s="119"/>
    </row>
    <row r="2" spans="1:9" ht="25.5" customHeight="1">
      <c r="A2" s="119"/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43"/>
      <c r="B3" s="44"/>
      <c r="C3" s="96"/>
      <c r="D3" s="96"/>
      <c r="E3" s="96"/>
      <c r="F3" s="96"/>
      <c r="G3" s="45"/>
      <c r="H3" s="69" t="s">
        <v>116</v>
      </c>
      <c r="I3" s="46"/>
    </row>
    <row r="4" spans="1:9" s="1" customFormat="1" ht="21" customHeight="1">
      <c r="A4" s="129" t="s">
        <v>54</v>
      </c>
      <c r="B4" s="130" t="s">
        <v>55</v>
      </c>
      <c r="C4" s="131" t="s">
        <v>143</v>
      </c>
      <c r="D4" s="130" t="s">
        <v>88</v>
      </c>
      <c r="E4" s="130"/>
      <c r="F4" s="130"/>
      <c r="G4" s="130" t="s">
        <v>89</v>
      </c>
      <c r="H4" s="130"/>
      <c r="I4" s="130"/>
    </row>
    <row r="5" spans="1:9" s="1" customFormat="1" ht="21" customHeight="1">
      <c r="A5" s="129"/>
      <c r="B5" s="130"/>
      <c r="C5" s="132"/>
      <c r="D5" s="98" t="s">
        <v>44</v>
      </c>
      <c r="E5" s="98" t="s">
        <v>45</v>
      </c>
      <c r="F5" s="98" t="s">
        <v>46</v>
      </c>
      <c r="G5" s="47" t="s">
        <v>44</v>
      </c>
      <c r="H5" s="105" t="s">
        <v>45</v>
      </c>
      <c r="I5" s="105" t="s">
        <v>46</v>
      </c>
    </row>
    <row r="6" spans="1:9" s="1" customFormat="1" ht="24.75" customHeight="1">
      <c r="A6" s="48"/>
      <c r="B6" s="47" t="s">
        <v>44</v>
      </c>
      <c r="C6" s="98">
        <f>C7+C11+C17+C20</f>
        <v>12738662</v>
      </c>
      <c r="D6" s="98">
        <f>E6+F6</f>
        <v>12738662</v>
      </c>
      <c r="E6" s="98">
        <f>E7+E11+E17+E20</f>
        <v>6386661.999999999</v>
      </c>
      <c r="F6" s="98">
        <f>F7</f>
        <v>6352000</v>
      </c>
      <c r="G6" s="61"/>
      <c r="H6" s="61"/>
      <c r="I6" s="61"/>
    </row>
    <row r="7" spans="1:9" s="1" customFormat="1" ht="24.75" customHeight="1">
      <c r="A7" s="100">
        <v>201</v>
      </c>
      <c r="B7" s="50" t="s">
        <v>106</v>
      </c>
      <c r="C7" s="98">
        <f>C8</f>
        <v>11027006.93</v>
      </c>
      <c r="D7" s="98">
        <v>11027006.93</v>
      </c>
      <c r="E7" s="98">
        <f>E8</f>
        <v>4675006.93</v>
      </c>
      <c r="F7" s="98">
        <f>F8</f>
        <v>6352000</v>
      </c>
      <c r="G7" s="61"/>
      <c r="H7" s="61"/>
      <c r="I7" s="61"/>
    </row>
    <row r="8" spans="1:9" s="1" customFormat="1" ht="24.75" customHeight="1">
      <c r="A8" s="49">
        <v>20103</v>
      </c>
      <c r="B8" s="50" t="s">
        <v>97</v>
      </c>
      <c r="C8" s="98">
        <v>11027006.93</v>
      </c>
      <c r="D8" s="97">
        <v>11027006.93</v>
      </c>
      <c r="E8" s="98">
        <f>E9</f>
        <v>4675006.93</v>
      </c>
      <c r="F8" s="98">
        <f>F10</f>
        <v>6352000</v>
      </c>
      <c r="G8" s="61"/>
      <c r="H8" s="61"/>
      <c r="I8" s="61"/>
    </row>
    <row r="9" spans="1:9" s="1" customFormat="1" ht="24.75" customHeight="1">
      <c r="A9" s="49">
        <v>2010301</v>
      </c>
      <c r="B9" s="51" t="s">
        <v>50</v>
      </c>
      <c r="C9" s="84">
        <v>4675006.93</v>
      </c>
      <c r="D9" s="102">
        <f>C9</f>
        <v>4675006.93</v>
      </c>
      <c r="E9" s="103">
        <f>D9</f>
        <v>4675006.93</v>
      </c>
      <c r="F9" s="102"/>
      <c r="G9" s="61"/>
      <c r="H9" s="61"/>
      <c r="I9" s="61"/>
    </row>
    <row r="10" spans="1:9" s="1" customFormat="1" ht="24.75" customHeight="1">
      <c r="A10" s="49">
        <v>2010302</v>
      </c>
      <c r="B10" s="51" t="s">
        <v>107</v>
      </c>
      <c r="C10" s="84">
        <v>6352000</v>
      </c>
      <c r="D10" s="102">
        <v>6352000</v>
      </c>
      <c r="E10" s="103"/>
      <c r="F10" s="102">
        <v>6352000</v>
      </c>
      <c r="G10" s="61"/>
      <c r="H10" s="61"/>
      <c r="I10" s="61"/>
    </row>
    <row r="11" spans="1:9" s="1" customFormat="1" ht="24.75" customHeight="1">
      <c r="A11" s="100">
        <v>208</v>
      </c>
      <c r="B11" s="50" t="s">
        <v>76</v>
      </c>
      <c r="C11" s="98">
        <f>C12+C13+C14+C15+C16</f>
        <v>897197.44</v>
      </c>
      <c r="D11" s="98">
        <f>D12+D13+D14+D15+D16</f>
        <v>897197.44</v>
      </c>
      <c r="E11" s="98">
        <f>E12+E13+E14+E15+E16</f>
        <v>897197.44</v>
      </c>
      <c r="F11" s="102"/>
      <c r="G11" s="61"/>
      <c r="H11" s="61"/>
      <c r="I11" s="61"/>
    </row>
    <row r="12" spans="1:9" s="1" customFormat="1" ht="24.75" customHeight="1">
      <c r="A12" s="49">
        <v>2080501</v>
      </c>
      <c r="B12" s="51" t="s">
        <v>93</v>
      </c>
      <c r="C12" s="99">
        <v>99050</v>
      </c>
      <c r="D12" s="99">
        <v>99050</v>
      </c>
      <c r="E12" s="99">
        <v>99050</v>
      </c>
      <c r="F12" s="102"/>
      <c r="G12" s="61"/>
      <c r="H12" s="61"/>
      <c r="I12" s="61"/>
    </row>
    <row r="13" spans="1:9" s="1" customFormat="1" ht="24.75" customHeight="1">
      <c r="A13" s="49">
        <v>2080505</v>
      </c>
      <c r="B13" s="95" t="s">
        <v>136</v>
      </c>
      <c r="C13" s="99">
        <v>711480</v>
      </c>
      <c r="D13" s="99">
        <v>711480</v>
      </c>
      <c r="E13" s="99">
        <v>711480</v>
      </c>
      <c r="F13" s="102"/>
      <c r="G13" s="61"/>
      <c r="H13" s="61"/>
      <c r="I13" s="61"/>
    </row>
    <row r="14" spans="1:9" s="1" customFormat="1" ht="24.75" customHeight="1">
      <c r="A14" s="49">
        <v>2080506</v>
      </c>
      <c r="B14" s="95" t="s">
        <v>137</v>
      </c>
      <c r="C14" s="99">
        <v>64455.44</v>
      </c>
      <c r="D14" s="99">
        <v>64455.44</v>
      </c>
      <c r="E14" s="99">
        <v>64455.44</v>
      </c>
      <c r="F14" s="102"/>
      <c r="G14" s="61"/>
      <c r="H14" s="61"/>
      <c r="I14" s="61"/>
    </row>
    <row r="15" spans="1:9" s="1" customFormat="1" ht="24.75" customHeight="1">
      <c r="A15" s="49">
        <v>2080801</v>
      </c>
      <c r="B15" s="95" t="s">
        <v>138</v>
      </c>
      <c r="C15" s="99">
        <v>15120</v>
      </c>
      <c r="D15" s="99">
        <v>15120</v>
      </c>
      <c r="E15" s="99">
        <v>15120</v>
      </c>
      <c r="F15" s="102"/>
      <c r="G15" s="61"/>
      <c r="H15" s="61"/>
      <c r="I15" s="61"/>
    </row>
    <row r="16" spans="1:9" s="1" customFormat="1" ht="24.75" customHeight="1">
      <c r="A16" s="49">
        <v>2089901</v>
      </c>
      <c r="B16" s="95" t="s">
        <v>144</v>
      </c>
      <c r="C16" s="99">
        <v>7092</v>
      </c>
      <c r="D16" s="99">
        <v>7092</v>
      </c>
      <c r="E16" s="99">
        <v>7092</v>
      </c>
      <c r="F16" s="102"/>
      <c r="G16" s="61"/>
      <c r="H16" s="61"/>
      <c r="I16" s="61"/>
    </row>
    <row r="17" spans="1:9" s="1" customFormat="1" ht="24.75" customHeight="1">
      <c r="A17" s="100">
        <v>210</v>
      </c>
      <c r="B17" s="101" t="s">
        <v>145</v>
      </c>
      <c r="C17" s="97">
        <f>C18+C19</f>
        <v>388953.47</v>
      </c>
      <c r="D17" s="97">
        <f>D18+D19</f>
        <v>388953.47</v>
      </c>
      <c r="E17" s="97">
        <f>D17</f>
        <v>388953.47</v>
      </c>
      <c r="F17" s="102"/>
      <c r="G17" s="61"/>
      <c r="H17" s="61"/>
      <c r="I17" s="61"/>
    </row>
    <row r="18" spans="1:9" s="1" customFormat="1" ht="24.75" customHeight="1">
      <c r="A18" s="49">
        <v>2101101</v>
      </c>
      <c r="B18" s="95" t="s">
        <v>140</v>
      </c>
      <c r="C18" s="99">
        <v>215255</v>
      </c>
      <c r="D18" s="99">
        <v>215255</v>
      </c>
      <c r="E18" s="99">
        <v>215255</v>
      </c>
      <c r="F18" s="102"/>
      <c r="G18" s="61"/>
      <c r="H18" s="61"/>
      <c r="I18" s="61"/>
    </row>
    <row r="19" spans="1:9" s="1" customFormat="1" ht="24.75" customHeight="1">
      <c r="A19" s="49">
        <v>2101103</v>
      </c>
      <c r="B19" s="95" t="s">
        <v>141</v>
      </c>
      <c r="C19" s="99">
        <v>173698.47</v>
      </c>
      <c r="D19" s="99">
        <v>173698.47</v>
      </c>
      <c r="E19" s="99">
        <v>173698.47</v>
      </c>
      <c r="F19" s="102"/>
      <c r="G19" s="61"/>
      <c r="H19" s="61"/>
      <c r="I19" s="61"/>
    </row>
    <row r="20" spans="1:9" s="1" customFormat="1" ht="24.75" customHeight="1">
      <c r="A20" s="49">
        <v>221</v>
      </c>
      <c r="B20" s="17" t="s">
        <v>98</v>
      </c>
      <c r="C20" s="98">
        <v>425504.16</v>
      </c>
      <c r="D20" s="98">
        <v>425504.16</v>
      </c>
      <c r="E20" s="98">
        <v>425504.16</v>
      </c>
      <c r="F20" s="98"/>
      <c r="G20" s="61"/>
      <c r="H20" s="61"/>
      <c r="I20" s="61"/>
    </row>
    <row r="21" spans="1:9" s="1" customFormat="1" ht="24.75" customHeight="1">
      <c r="A21" s="52">
        <v>2210201</v>
      </c>
      <c r="B21" s="95" t="s">
        <v>99</v>
      </c>
      <c r="C21" s="99">
        <v>425504</v>
      </c>
      <c r="D21" s="99">
        <v>425504</v>
      </c>
      <c r="E21" s="99">
        <v>425504</v>
      </c>
      <c r="F21" s="102"/>
      <c r="G21" s="62"/>
      <c r="H21" s="62"/>
      <c r="I21" s="62"/>
    </row>
  </sheetData>
  <sheetProtection/>
  <mergeCells count="6">
    <mergeCell ref="A1:I2"/>
    <mergeCell ref="A4:A5"/>
    <mergeCell ref="B4:B5"/>
    <mergeCell ref="C4:C5"/>
    <mergeCell ref="D4:F4"/>
    <mergeCell ref="G4:I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30" sqref="A30"/>
    </sheetView>
  </sheetViews>
  <sheetFormatPr defaultColWidth="8.75390625" defaultRowHeight="14.25"/>
  <cols>
    <col min="1" max="1" width="40.875" style="0" customWidth="1"/>
    <col min="2" max="2" width="20.875" style="86" customWidth="1"/>
    <col min="3" max="3" width="22.25390625" style="86" customWidth="1"/>
    <col min="4" max="4" width="24.375" style="2" customWidth="1"/>
    <col min="5" max="5" width="18.75390625" style="0" customWidth="1"/>
  </cols>
  <sheetData>
    <row r="1" spans="1:4" ht="45.75" customHeight="1">
      <c r="A1" s="119" t="s">
        <v>92</v>
      </c>
      <c r="B1" s="119"/>
      <c r="C1" s="119"/>
      <c r="D1" s="119"/>
    </row>
    <row r="2" spans="1:4" s="1" customFormat="1" ht="19.5" customHeight="1">
      <c r="A2" s="15"/>
      <c r="B2" s="106"/>
      <c r="C2" s="106"/>
      <c r="D2" s="70" t="s">
        <v>116</v>
      </c>
    </row>
    <row r="3" spans="1:4" s="1" customFormat="1" ht="30" customHeight="1">
      <c r="A3" s="12" t="s">
        <v>48</v>
      </c>
      <c r="B3" s="85" t="s">
        <v>49</v>
      </c>
      <c r="C3" s="85" t="s">
        <v>45</v>
      </c>
      <c r="D3" s="12" t="s">
        <v>46</v>
      </c>
    </row>
    <row r="4" spans="1:4" s="1" customFormat="1" ht="19.5" customHeight="1">
      <c r="A4" s="4" t="s">
        <v>47</v>
      </c>
      <c r="B4" s="4">
        <v>1</v>
      </c>
      <c r="C4" s="4">
        <v>2</v>
      </c>
      <c r="D4" s="4">
        <v>3</v>
      </c>
    </row>
    <row r="5" spans="1:5" s="9" customFormat="1" ht="25.5" customHeight="1">
      <c r="A5" s="12" t="s">
        <v>44</v>
      </c>
      <c r="B5" s="85">
        <f>B6+B10+B16+B19</f>
        <v>12738662</v>
      </c>
      <c r="C5" s="85">
        <f>C6+C10+C16+C19</f>
        <v>6386661.999999999</v>
      </c>
      <c r="D5" s="59">
        <f>D9</f>
        <v>6352000</v>
      </c>
      <c r="E5" s="108"/>
    </row>
    <row r="6" spans="1:5" s="9" customFormat="1" ht="21" customHeight="1">
      <c r="A6" s="50" t="s">
        <v>106</v>
      </c>
      <c r="B6" s="85">
        <f>B7</f>
        <v>11027006.93</v>
      </c>
      <c r="C6" s="85">
        <f>C7</f>
        <v>4675006.93</v>
      </c>
      <c r="D6" s="59"/>
      <c r="E6" s="108"/>
    </row>
    <row r="7" spans="1:5" s="1" customFormat="1" ht="21" customHeight="1">
      <c r="A7" s="50" t="s">
        <v>97</v>
      </c>
      <c r="B7" s="85">
        <f>B8+B9</f>
        <v>11027006.93</v>
      </c>
      <c r="C7" s="85">
        <f>C8</f>
        <v>4675006.93</v>
      </c>
      <c r="D7" s="59"/>
      <c r="E7" s="8"/>
    </row>
    <row r="8" spans="1:5" s="1" customFormat="1" ht="21" customHeight="1">
      <c r="A8" s="51" t="s">
        <v>50</v>
      </c>
      <c r="B8" s="94">
        <v>4675006.93</v>
      </c>
      <c r="C8" s="94">
        <f>B8</f>
        <v>4675006.93</v>
      </c>
      <c r="D8" s="72"/>
      <c r="E8" s="8"/>
    </row>
    <row r="9" spans="1:5" s="1" customFormat="1" ht="21" customHeight="1">
      <c r="A9" s="51" t="s">
        <v>107</v>
      </c>
      <c r="B9" s="94">
        <v>6352000</v>
      </c>
      <c r="C9" s="107"/>
      <c r="D9" s="72">
        <v>6352000</v>
      </c>
      <c r="E9" s="8"/>
    </row>
    <row r="10" spans="1:5" s="1" customFormat="1" ht="21" customHeight="1">
      <c r="A10" s="50" t="s">
        <v>76</v>
      </c>
      <c r="B10" s="85">
        <f>B11+B12+B13+B14+B15</f>
        <v>897197.44</v>
      </c>
      <c r="C10" s="104">
        <f aca="true" t="shared" si="0" ref="C10:C15">B10</f>
        <v>897197.44</v>
      </c>
      <c r="D10" s="60"/>
      <c r="E10" s="8"/>
    </row>
    <row r="11" spans="1:5" s="9" customFormat="1" ht="21" customHeight="1">
      <c r="A11" s="51" t="s">
        <v>93</v>
      </c>
      <c r="B11" s="94">
        <v>99050</v>
      </c>
      <c r="C11" s="94">
        <f t="shared" si="0"/>
        <v>99050</v>
      </c>
      <c r="D11" s="59"/>
      <c r="E11" s="16"/>
    </row>
    <row r="12" spans="1:5" s="9" customFormat="1" ht="21" customHeight="1">
      <c r="A12" s="18" t="s">
        <v>136</v>
      </c>
      <c r="B12" s="94">
        <v>711480</v>
      </c>
      <c r="C12" s="94">
        <f t="shared" si="0"/>
        <v>711480</v>
      </c>
      <c r="D12" s="59"/>
      <c r="E12" s="16"/>
    </row>
    <row r="13" spans="1:5" s="9" customFormat="1" ht="21" customHeight="1">
      <c r="A13" s="18" t="s">
        <v>137</v>
      </c>
      <c r="B13" s="94">
        <v>64455.44</v>
      </c>
      <c r="C13" s="94">
        <f t="shared" si="0"/>
        <v>64455.44</v>
      </c>
      <c r="D13" s="59"/>
      <c r="E13" s="16"/>
    </row>
    <row r="14" spans="1:5" s="9" customFormat="1" ht="21" customHeight="1">
      <c r="A14" s="95" t="s">
        <v>138</v>
      </c>
      <c r="B14" s="94">
        <v>15120</v>
      </c>
      <c r="C14" s="94">
        <f t="shared" si="0"/>
        <v>15120</v>
      </c>
      <c r="D14" s="59"/>
      <c r="E14" s="16"/>
    </row>
    <row r="15" spans="1:5" s="9" customFormat="1" ht="21" customHeight="1">
      <c r="A15" s="95" t="s">
        <v>139</v>
      </c>
      <c r="B15" s="94">
        <v>7092</v>
      </c>
      <c r="C15" s="94">
        <f t="shared" si="0"/>
        <v>7092</v>
      </c>
      <c r="D15" s="59"/>
      <c r="E15" s="16"/>
    </row>
    <row r="16" spans="1:5" s="9" customFormat="1" ht="21" customHeight="1">
      <c r="A16" s="101" t="s">
        <v>145</v>
      </c>
      <c r="B16" s="97">
        <f>B17+B18</f>
        <v>388953.47</v>
      </c>
      <c r="C16" s="97">
        <f>C17+C18</f>
        <v>388953.47</v>
      </c>
      <c r="D16" s="59"/>
      <c r="E16" s="16"/>
    </row>
    <row r="17" spans="1:5" s="9" customFormat="1" ht="21" customHeight="1">
      <c r="A17" s="95" t="s">
        <v>140</v>
      </c>
      <c r="B17" s="94">
        <v>215255</v>
      </c>
      <c r="C17" s="94">
        <f>B17</f>
        <v>215255</v>
      </c>
      <c r="D17" s="59"/>
      <c r="E17" s="16"/>
    </row>
    <row r="18" spans="1:5" s="9" customFormat="1" ht="21" customHeight="1">
      <c r="A18" s="95" t="s">
        <v>141</v>
      </c>
      <c r="B18" s="94">
        <v>173698.47</v>
      </c>
      <c r="C18" s="94">
        <f>B18</f>
        <v>173698.47</v>
      </c>
      <c r="D18" s="59"/>
      <c r="E18" s="16"/>
    </row>
    <row r="19" spans="1:5" s="1" customFormat="1" ht="21" customHeight="1">
      <c r="A19" s="17" t="s">
        <v>98</v>
      </c>
      <c r="B19" s="85">
        <f>B20</f>
        <v>425504.16</v>
      </c>
      <c r="C19" s="85">
        <f>B19</f>
        <v>425504.16</v>
      </c>
      <c r="D19" s="59"/>
      <c r="E19" s="8"/>
    </row>
    <row r="20" spans="1:5" s="9" customFormat="1" ht="21" customHeight="1">
      <c r="A20" s="18" t="s">
        <v>108</v>
      </c>
      <c r="B20" s="84">
        <v>425504.16</v>
      </c>
      <c r="C20" s="84">
        <v>425504</v>
      </c>
      <c r="D20" s="59"/>
      <c r="E20" s="16"/>
    </row>
  </sheetData>
  <sheetProtection/>
  <mergeCells count="1">
    <mergeCell ref="A1:D1"/>
  </mergeCells>
  <printOptions horizontalCentered="1"/>
  <pageMargins left="0.4330708661417323" right="0.43307086614173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showZeros="0" zoomScalePageLayoutView="0" workbookViewId="0" topLeftCell="A19">
      <selection activeCell="F14" sqref="F14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  <col min="6" max="6" width="20.25390625" style="0" customWidth="1"/>
    <col min="7" max="7" width="16.125" style="0" bestFit="1" customWidth="1"/>
  </cols>
  <sheetData>
    <row r="1" spans="1:5" ht="14.25">
      <c r="A1" s="119" t="s">
        <v>51</v>
      </c>
      <c r="B1" s="119"/>
      <c r="C1" s="119"/>
      <c r="D1" s="119"/>
      <c r="E1" s="119"/>
    </row>
    <row r="2" spans="1:5" ht="23.25" customHeight="1">
      <c r="A2" s="119"/>
      <c r="B2" s="119"/>
      <c r="C2" s="119"/>
      <c r="D2" s="119"/>
      <c r="E2" s="119"/>
    </row>
    <row r="3" spans="1:5" s="1" customFormat="1" ht="30.75" customHeight="1">
      <c r="A3" s="10"/>
      <c r="B3" s="10"/>
      <c r="C3" s="11"/>
      <c r="D3" s="11"/>
      <c r="E3" s="71" t="s">
        <v>117</v>
      </c>
    </row>
    <row r="4" spans="1:5" s="1" customFormat="1" ht="35.25" customHeight="1">
      <c r="A4" s="118" t="s">
        <v>52</v>
      </c>
      <c r="B4" s="118"/>
      <c r="C4" s="118" t="s">
        <v>53</v>
      </c>
      <c r="D4" s="118"/>
      <c r="E4" s="118"/>
    </row>
    <row r="5" spans="1:5" s="1" customFormat="1" ht="22.5" customHeight="1">
      <c r="A5" s="4" t="s">
        <v>54</v>
      </c>
      <c r="B5" s="4" t="s">
        <v>55</v>
      </c>
      <c r="C5" s="4" t="s">
        <v>44</v>
      </c>
      <c r="D5" s="4" t="s">
        <v>56</v>
      </c>
      <c r="E5" s="4" t="s">
        <v>57</v>
      </c>
    </row>
    <row r="6" spans="1:5" s="1" customFormat="1" ht="22.5" customHeight="1">
      <c r="A6" s="4" t="s">
        <v>47</v>
      </c>
      <c r="B6" s="4" t="s">
        <v>47</v>
      </c>
      <c r="C6" s="4">
        <v>1</v>
      </c>
      <c r="D6" s="4">
        <v>2</v>
      </c>
      <c r="E6" s="4">
        <v>3</v>
      </c>
    </row>
    <row r="7" spans="1:6" s="9" customFormat="1" ht="36.75" customHeight="1">
      <c r="A7" s="12"/>
      <c r="B7" s="12" t="s">
        <v>44</v>
      </c>
      <c r="C7" s="64">
        <f>C8+C19+C33+C37</f>
        <v>12738662</v>
      </c>
      <c r="D7" s="67">
        <f>D8+D33</f>
        <v>5542156</v>
      </c>
      <c r="E7" s="56">
        <f>E19+E37</f>
        <v>7196506</v>
      </c>
      <c r="F7" s="68"/>
    </row>
    <row r="8" spans="1:7" s="9" customFormat="1" ht="25.5" customHeight="1">
      <c r="A8" s="12"/>
      <c r="B8" s="12" t="s">
        <v>58</v>
      </c>
      <c r="C8" s="59">
        <f>C9+C10+C11+C12+C13+C14+C15+C16+C17+C18</f>
        <v>5427986</v>
      </c>
      <c r="D8" s="59">
        <f>D9+D10+D11+D12+D13+D14+D15+D16+D17+D18</f>
        <v>5427986</v>
      </c>
      <c r="E8" s="12"/>
      <c r="G8" s="68"/>
    </row>
    <row r="9" spans="1:5" s="1" customFormat="1" ht="22.5" customHeight="1">
      <c r="A9" s="4">
        <v>30101</v>
      </c>
      <c r="B9" s="13" t="s">
        <v>59</v>
      </c>
      <c r="C9" s="63">
        <v>2246923</v>
      </c>
      <c r="D9" s="63">
        <v>2246923</v>
      </c>
      <c r="E9" s="4"/>
    </row>
    <row r="10" spans="1:5" s="1" customFormat="1" ht="22.5" customHeight="1">
      <c r="A10" s="4">
        <v>30102</v>
      </c>
      <c r="B10" s="13" t="s">
        <v>60</v>
      </c>
      <c r="C10" s="63">
        <v>1338576</v>
      </c>
      <c r="D10" s="63">
        <v>1338576</v>
      </c>
      <c r="E10" s="4"/>
    </row>
    <row r="11" spans="1:5" s="1" customFormat="1" ht="22.5" customHeight="1">
      <c r="A11" s="4">
        <v>30103</v>
      </c>
      <c r="B11" s="13" t="s">
        <v>61</v>
      </c>
      <c r="C11" s="63">
        <v>169883</v>
      </c>
      <c r="D11" s="63">
        <v>169883</v>
      </c>
      <c r="E11" s="4"/>
    </row>
    <row r="12" spans="1:5" s="1" customFormat="1" ht="22.5" customHeight="1">
      <c r="A12" s="4">
        <v>30107</v>
      </c>
      <c r="B12" s="13" t="s">
        <v>146</v>
      </c>
      <c r="C12" s="63">
        <v>75120</v>
      </c>
      <c r="D12" s="63">
        <v>75120</v>
      </c>
      <c r="E12" s="4"/>
    </row>
    <row r="13" spans="1:5" s="1" customFormat="1" ht="22.5" customHeight="1">
      <c r="A13" s="4">
        <v>30108</v>
      </c>
      <c r="B13" s="13" t="s">
        <v>147</v>
      </c>
      <c r="C13" s="63">
        <v>711480</v>
      </c>
      <c r="D13" s="63">
        <v>711480</v>
      </c>
      <c r="E13" s="4"/>
    </row>
    <row r="14" spans="1:5" s="1" customFormat="1" ht="22.5" customHeight="1">
      <c r="A14" s="4">
        <v>30109</v>
      </c>
      <c r="B14" s="13" t="s">
        <v>148</v>
      </c>
      <c r="C14" s="63">
        <v>64455</v>
      </c>
      <c r="D14" s="63">
        <v>64455</v>
      </c>
      <c r="E14" s="4"/>
    </row>
    <row r="15" spans="1:5" s="1" customFormat="1" ht="22.5" customHeight="1">
      <c r="A15" s="4">
        <v>30110</v>
      </c>
      <c r="B15" s="13" t="s">
        <v>149</v>
      </c>
      <c r="C15" s="63">
        <v>215255</v>
      </c>
      <c r="D15" s="63">
        <v>215255</v>
      </c>
      <c r="E15" s="4"/>
    </row>
    <row r="16" spans="1:5" s="1" customFormat="1" ht="22.5" customHeight="1">
      <c r="A16" s="4">
        <v>30111</v>
      </c>
      <c r="B16" s="13" t="s">
        <v>152</v>
      </c>
      <c r="C16" s="63">
        <v>173698</v>
      </c>
      <c r="D16" s="63">
        <v>173698</v>
      </c>
      <c r="E16" s="4"/>
    </row>
    <row r="17" spans="1:5" s="1" customFormat="1" ht="22.5" customHeight="1">
      <c r="A17" s="4">
        <v>30112</v>
      </c>
      <c r="B17" s="13" t="s">
        <v>150</v>
      </c>
      <c r="C17" s="63">
        <v>7092</v>
      </c>
      <c r="D17" s="63">
        <v>7092</v>
      </c>
      <c r="E17" s="4"/>
    </row>
    <row r="18" spans="1:5" s="1" customFormat="1" ht="22.5" customHeight="1">
      <c r="A18" s="4">
        <v>30113</v>
      </c>
      <c r="B18" s="13" t="s">
        <v>151</v>
      </c>
      <c r="C18" s="63">
        <v>425504</v>
      </c>
      <c r="D18" s="63">
        <v>425504</v>
      </c>
      <c r="E18" s="4"/>
    </row>
    <row r="19" spans="1:5" s="9" customFormat="1" ht="27" customHeight="1">
      <c r="A19" s="12"/>
      <c r="B19" s="12" t="s">
        <v>62</v>
      </c>
      <c r="C19" s="59">
        <v>6096506</v>
      </c>
      <c r="D19" s="59"/>
      <c r="E19" s="56">
        <f>C19</f>
        <v>6096506</v>
      </c>
    </row>
    <row r="20" spans="1:5" s="1" customFormat="1" ht="22.5" customHeight="1">
      <c r="A20" s="4">
        <v>30201</v>
      </c>
      <c r="B20" s="13" t="s">
        <v>63</v>
      </c>
      <c r="C20" s="60">
        <v>747500</v>
      </c>
      <c r="D20" s="60"/>
      <c r="E20" s="65"/>
    </row>
    <row r="21" spans="1:5" s="1" customFormat="1" ht="22.5" customHeight="1">
      <c r="A21" s="4">
        <v>30202</v>
      </c>
      <c r="B21" s="13" t="s">
        <v>111</v>
      </c>
      <c r="C21" s="60">
        <v>400000</v>
      </c>
      <c r="D21" s="60"/>
      <c r="E21" s="65"/>
    </row>
    <row r="22" spans="1:5" s="1" customFormat="1" ht="22.5" customHeight="1">
      <c r="A22" s="4">
        <v>30205</v>
      </c>
      <c r="B22" s="13" t="s">
        <v>153</v>
      </c>
      <c r="C22" s="60">
        <v>100000</v>
      </c>
      <c r="D22" s="60"/>
      <c r="E22" s="65"/>
    </row>
    <row r="23" spans="1:5" s="1" customFormat="1" ht="22.5" customHeight="1">
      <c r="A23" s="4">
        <v>30206</v>
      </c>
      <c r="B23" s="13" t="s">
        <v>154</v>
      </c>
      <c r="C23" s="60">
        <v>390000</v>
      </c>
      <c r="D23" s="60"/>
      <c r="E23" s="65"/>
    </row>
    <row r="24" spans="1:5" s="1" customFormat="1" ht="22.5" customHeight="1">
      <c r="A24" s="4">
        <v>30207</v>
      </c>
      <c r="B24" s="13" t="s">
        <v>155</v>
      </c>
      <c r="C24" s="60">
        <v>220000</v>
      </c>
      <c r="D24" s="60"/>
      <c r="E24" s="65"/>
    </row>
    <row r="25" spans="1:5" s="1" customFormat="1" ht="22.5" customHeight="1">
      <c r="A25" s="4">
        <v>30211</v>
      </c>
      <c r="B25" s="13" t="s">
        <v>112</v>
      </c>
      <c r="C25" s="60">
        <v>620000</v>
      </c>
      <c r="D25" s="60"/>
      <c r="E25" s="65"/>
    </row>
    <row r="26" spans="1:5" s="1" customFormat="1" ht="22.5" customHeight="1">
      <c r="A26" s="4">
        <v>30208</v>
      </c>
      <c r="B26" s="13" t="s">
        <v>156</v>
      </c>
      <c r="C26" s="60">
        <v>550000</v>
      </c>
      <c r="D26" s="60"/>
      <c r="E26" s="65"/>
    </row>
    <row r="27" spans="1:5" s="1" customFormat="1" ht="22.5" customHeight="1">
      <c r="A27" s="4">
        <v>30213</v>
      </c>
      <c r="B27" s="13" t="s">
        <v>109</v>
      </c>
      <c r="C27" s="60">
        <v>1642000</v>
      </c>
      <c r="D27" s="60"/>
      <c r="E27" s="65"/>
    </row>
    <row r="28" spans="1:5" s="1" customFormat="1" ht="22.5" customHeight="1">
      <c r="A28" s="4">
        <v>30214</v>
      </c>
      <c r="B28" s="13" t="s">
        <v>157</v>
      </c>
      <c r="C28" s="60">
        <v>50000</v>
      </c>
      <c r="D28" s="60"/>
      <c r="E28" s="65"/>
    </row>
    <row r="29" spans="1:5" s="1" customFormat="1" ht="22.5" customHeight="1">
      <c r="A29" s="4">
        <v>30215</v>
      </c>
      <c r="B29" s="13" t="s">
        <v>158</v>
      </c>
      <c r="C29" s="60">
        <v>350000</v>
      </c>
      <c r="D29" s="60"/>
      <c r="E29" s="65"/>
    </row>
    <row r="30" spans="1:5" s="1" customFormat="1" ht="22.5" customHeight="1">
      <c r="A30" s="4">
        <v>30226</v>
      </c>
      <c r="B30" s="13" t="s">
        <v>159</v>
      </c>
      <c r="C30" s="60">
        <v>120000</v>
      </c>
      <c r="D30" s="60"/>
      <c r="E30" s="65"/>
    </row>
    <row r="31" spans="1:5" s="1" customFormat="1" ht="22.5" customHeight="1">
      <c r="A31" s="4">
        <v>30231</v>
      </c>
      <c r="B31" s="13" t="s">
        <v>113</v>
      </c>
      <c r="C31" s="60">
        <v>444000</v>
      </c>
      <c r="D31" s="60"/>
      <c r="E31" s="65"/>
    </row>
    <row r="32" spans="1:5" s="1" customFormat="1" ht="22.5" customHeight="1">
      <c r="A32" s="4">
        <v>30239</v>
      </c>
      <c r="B32" s="13" t="s">
        <v>114</v>
      </c>
      <c r="C32" s="60">
        <v>417600</v>
      </c>
      <c r="D32" s="60"/>
      <c r="E32" s="65"/>
    </row>
    <row r="33" spans="1:5" s="9" customFormat="1" ht="29.25" customHeight="1">
      <c r="A33" s="12"/>
      <c r="B33" s="12" t="s">
        <v>66</v>
      </c>
      <c r="C33" s="59">
        <v>114170</v>
      </c>
      <c r="D33" s="59">
        <f>C33</f>
        <v>114170</v>
      </c>
      <c r="E33" s="12"/>
    </row>
    <row r="34" spans="1:5" s="1" customFormat="1" ht="22.5" customHeight="1">
      <c r="A34" s="4">
        <v>30302</v>
      </c>
      <c r="B34" s="13" t="s">
        <v>67</v>
      </c>
      <c r="C34" s="60">
        <v>92750</v>
      </c>
      <c r="D34" s="66"/>
      <c r="E34" s="4"/>
    </row>
    <row r="35" spans="1:5" s="1" customFormat="1" ht="22.5" customHeight="1">
      <c r="A35" s="4">
        <v>30303</v>
      </c>
      <c r="B35" s="13" t="s">
        <v>68</v>
      </c>
      <c r="C35" s="60">
        <v>6300</v>
      </c>
      <c r="D35" s="66"/>
      <c r="E35" s="4"/>
    </row>
    <row r="36" spans="1:5" s="1" customFormat="1" ht="22.5" customHeight="1">
      <c r="A36" s="4">
        <v>30305</v>
      </c>
      <c r="B36" s="13" t="s">
        <v>115</v>
      </c>
      <c r="C36" s="60">
        <v>15120</v>
      </c>
      <c r="D36" s="66"/>
      <c r="E36" s="4"/>
    </row>
    <row r="37" spans="1:5" s="1" customFormat="1" ht="22.5" customHeight="1">
      <c r="A37" s="4"/>
      <c r="B37" s="109" t="s">
        <v>160</v>
      </c>
      <c r="C37" s="111">
        <v>1100000</v>
      </c>
      <c r="D37" s="111"/>
      <c r="E37" s="112">
        <v>1100000</v>
      </c>
    </row>
    <row r="38" spans="1:5" s="1" customFormat="1" ht="22.5" customHeight="1">
      <c r="A38" s="4">
        <v>31002</v>
      </c>
      <c r="B38" s="110" t="s">
        <v>161</v>
      </c>
      <c r="C38" s="60">
        <v>1100000</v>
      </c>
      <c r="D38" s="66"/>
      <c r="E38" s="4"/>
    </row>
    <row r="39" spans="1:7" s="1" customFormat="1" ht="22.5" customHeight="1">
      <c r="A39" s="4"/>
      <c r="B39" s="13"/>
      <c r="C39" s="60"/>
      <c r="D39" s="66"/>
      <c r="E39" s="4"/>
      <c r="G39" s="54"/>
    </row>
    <row r="40" ht="14.25">
      <c r="B40" s="14"/>
    </row>
    <row r="41" ht="14.25">
      <c r="B41" s="14"/>
    </row>
    <row r="42" ht="14.25">
      <c r="B42" s="14"/>
    </row>
    <row r="43" ht="14.25">
      <c r="B43" s="14"/>
    </row>
    <row r="44" ht="14.25">
      <c r="B44" s="14"/>
    </row>
    <row r="45" ht="14.25">
      <c r="B45" s="14"/>
    </row>
    <row r="46" ht="14.25">
      <c r="B46" s="14"/>
    </row>
    <row r="47" ht="14.25">
      <c r="B47" s="14"/>
    </row>
    <row r="48" ht="14.25">
      <c r="B48" s="14"/>
    </row>
    <row r="49" ht="14.25">
      <c r="B49" s="14"/>
    </row>
    <row r="50" ht="14.25">
      <c r="B50" s="14"/>
    </row>
    <row r="51" ht="14.25">
      <c r="B51" s="14"/>
    </row>
    <row r="52" ht="14.25">
      <c r="B52" s="14"/>
    </row>
    <row r="53" ht="14.25">
      <c r="B53" s="14"/>
    </row>
    <row r="54" ht="14.25">
      <c r="B54" s="14"/>
    </row>
    <row r="55" ht="14.25">
      <c r="B55" s="14"/>
    </row>
    <row r="56" ht="14.25">
      <c r="B56" s="14"/>
    </row>
    <row r="57" ht="14.25">
      <c r="B57" s="14"/>
    </row>
    <row r="58" ht="14.25">
      <c r="B58" s="14"/>
    </row>
    <row r="59" ht="14.25">
      <c r="B59" s="14"/>
    </row>
    <row r="60" ht="14.25">
      <c r="B60" s="14"/>
    </row>
    <row r="61" ht="14.25">
      <c r="B61" s="14"/>
    </row>
    <row r="62" ht="14.25">
      <c r="B62" s="14"/>
    </row>
    <row r="63" ht="14.25">
      <c r="B63" s="14"/>
    </row>
  </sheetData>
  <sheetProtection/>
  <protectedRanges>
    <protectedRange password="CF7A" sqref="C7:E39" name="区域1"/>
  </protectedRanges>
  <mergeCells count="3">
    <mergeCell ref="A4:B4"/>
    <mergeCell ref="C4:E4"/>
    <mergeCell ref="A1:E2"/>
  </mergeCells>
  <printOptions horizontalCentered="1"/>
  <pageMargins left="1.0236220472440944" right="1.023622047244094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F10" sqref="F10"/>
    </sheetView>
  </sheetViews>
  <sheetFormatPr defaultColWidth="8.75390625" defaultRowHeight="14.25"/>
  <cols>
    <col min="1" max="1" width="10.875" style="0" customWidth="1"/>
    <col min="2" max="2" width="45.625" style="0" customWidth="1"/>
    <col min="3" max="4" width="20.625" style="2" customWidth="1"/>
  </cols>
  <sheetData>
    <row r="1" spans="2:4" ht="45.75" customHeight="1">
      <c r="B1" s="119" t="s">
        <v>90</v>
      </c>
      <c r="C1" s="119"/>
      <c r="D1" s="119"/>
    </row>
    <row r="2" spans="2:4" s="1" customFormat="1" ht="19.5" customHeight="1">
      <c r="B2" s="28"/>
      <c r="C2" s="29"/>
      <c r="D2" s="70" t="s">
        <v>116</v>
      </c>
    </row>
    <row r="3" spans="2:4" s="1" customFormat="1" ht="36.75" customHeight="1">
      <c r="B3" s="30" t="s">
        <v>48</v>
      </c>
      <c r="C3" s="30" t="s">
        <v>49</v>
      </c>
      <c r="D3" s="30" t="s">
        <v>46</v>
      </c>
    </row>
    <row r="4" spans="2:4" s="1" customFormat="1" ht="21" customHeight="1">
      <c r="B4" s="31" t="s">
        <v>47</v>
      </c>
      <c r="C4" s="31">
        <v>1</v>
      </c>
      <c r="D4" s="32">
        <v>2</v>
      </c>
    </row>
    <row r="5" spans="2:4" s="9" customFormat="1" ht="21" customHeight="1">
      <c r="B5" s="30" t="s">
        <v>44</v>
      </c>
      <c r="C5" s="33"/>
      <c r="D5" s="34"/>
    </row>
    <row r="6" spans="2:4" s="9" customFormat="1" ht="21" customHeight="1">
      <c r="B6" s="19"/>
      <c r="C6" s="33"/>
      <c r="D6" s="34"/>
    </row>
    <row r="7" spans="2:4" s="1" customFormat="1" ht="21" customHeight="1">
      <c r="B7" s="35"/>
      <c r="C7" s="33"/>
      <c r="D7" s="36"/>
    </row>
    <row r="8" spans="2:4" s="1" customFormat="1" ht="21" customHeight="1">
      <c r="B8" s="37"/>
      <c r="C8" s="38"/>
      <c r="D8" s="36"/>
    </row>
    <row r="9" spans="2:4" s="1" customFormat="1" ht="21" customHeight="1">
      <c r="B9" s="37"/>
      <c r="C9" s="38"/>
      <c r="D9" s="36"/>
    </row>
    <row r="10" spans="2:4" s="9" customFormat="1" ht="21" customHeight="1">
      <c r="B10" s="35"/>
      <c r="C10" s="33"/>
      <c r="D10" s="30"/>
    </row>
    <row r="11" spans="2:4" s="1" customFormat="1" ht="21" customHeight="1">
      <c r="B11" s="37"/>
      <c r="C11" s="31"/>
      <c r="D11" s="39"/>
    </row>
    <row r="12" spans="2:4" s="1" customFormat="1" ht="21" customHeight="1">
      <c r="B12" s="37"/>
      <c r="C12" s="31"/>
      <c r="D12" s="31"/>
    </row>
    <row r="13" spans="2:4" ht="22.5">
      <c r="B13" s="40" t="s">
        <v>91</v>
      </c>
      <c r="C13" s="29"/>
      <c r="D13" s="29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C9" sqref="C9"/>
    </sheetView>
  </sheetViews>
  <sheetFormatPr defaultColWidth="8.75390625" defaultRowHeight="14.25"/>
  <cols>
    <col min="1" max="1" width="28.00390625" style="0" customWidth="1"/>
    <col min="2" max="2" width="14.125" style="0" customWidth="1"/>
    <col min="3" max="3" width="11.25390625" style="0" customWidth="1"/>
    <col min="4" max="4" width="10.8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119" t="s">
        <v>69</v>
      </c>
      <c r="B1" s="119"/>
      <c r="C1" s="119"/>
      <c r="D1" s="119"/>
      <c r="E1" s="119"/>
      <c r="F1" s="119"/>
      <c r="G1" s="119"/>
      <c r="H1" s="119"/>
    </row>
    <row r="2" spans="1:8" ht="24.75" customHeight="1">
      <c r="A2" s="119"/>
      <c r="B2" s="119"/>
      <c r="C2" s="119"/>
      <c r="D2" s="119"/>
      <c r="E2" s="119"/>
      <c r="F2" s="119"/>
      <c r="G2" s="119"/>
      <c r="H2" s="119"/>
    </row>
    <row r="3" spans="1:8" s="1" customFormat="1" ht="19.5" customHeight="1">
      <c r="A3" s="3"/>
      <c r="B3" s="3"/>
      <c r="C3" s="3"/>
      <c r="D3" s="3"/>
      <c r="E3" s="3"/>
      <c r="F3" s="3"/>
      <c r="G3" s="133" t="s">
        <v>116</v>
      </c>
      <c r="H3" s="134"/>
    </row>
    <row r="4" spans="1:8" s="1" customFormat="1" ht="27" customHeight="1">
      <c r="A4" s="120" t="s">
        <v>43</v>
      </c>
      <c r="B4" s="135" t="s">
        <v>70</v>
      </c>
      <c r="C4" s="135" t="s">
        <v>71</v>
      </c>
      <c r="D4" s="120" t="s">
        <v>72</v>
      </c>
      <c r="E4" s="120" t="s">
        <v>73</v>
      </c>
      <c r="F4" s="120"/>
      <c r="G4" s="120" t="s">
        <v>64</v>
      </c>
      <c r="H4" s="120" t="s">
        <v>65</v>
      </c>
    </row>
    <row r="5" spans="1:8" s="1" customFormat="1" ht="27" customHeight="1">
      <c r="A5" s="120"/>
      <c r="B5" s="120"/>
      <c r="C5" s="135"/>
      <c r="D5" s="120"/>
      <c r="E5" s="4" t="s">
        <v>74</v>
      </c>
      <c r="F5" s="4" t="s">
        <v>75</v>
      </c>
      <c r="G5" s="120"/>
      <c r="H5" s="120"/>
    </row>
    <row r="6" spans="1:9" s="1" customFormat="1" ht="27" customHeight="1">
      <c r="A6" s="4" t="s">
        <v>44</v>
      </c>
      <c r="B6" s="57">
        <f>C6+D6+F6</f>
        <v>464000</v>
      </c>
      <c r="C6" s="55">
        <v>0</v>
      </c>
      <c r="D6" s="57">
        <v>20000</v>
      </c>
      <c r="E6" s="4"/>
      <c r="F6" s="57">
        <f>F7</f>
        <v>444000</v>
      </c>
      <c r="G6" s="5">
        <f>SUM(G7:G17)</f>
        <v>0</v>
      </c>
      <c r="H6" s="5">
        <f>SUM(H7:H17)</f>
        <v>0</v>
      </c>
      <c r="I6" s="8"/>
    </row>
    <row r="7" spans="1:8" s="1" customFormat="1" ht="27" customHeight="1">
      <c r="A7" s="110" t="s">
        <v>162</v>
      </c>
      <c r="B7" s="57">
        <f>C7+D7+F7</f>
        <v>464000</v>
      </c>
      <c r="C7" s="55">
        <v>0</v>
      </c>
      <c r="D7" s="57">
        <v>20000</v>
      </c>
      <c r="E7" s="4"/>
      <c r="F7" s="57">
        <v>444000</v>
      </c>
      <c r="G7" s="5"/>
      <c r="H7" s="5"/>
    </row>
    <row r="8" spans="1:8" s="1" customFormat="1" ht="27" customHeight="1">
      <c r="A8" s="6"/>
      <c r="B8" s="5"/>
      <c r="C8" s="5"/>
      <c r="D8" s="5"/>
      <c r="E8" s="5"/>
      <c r="F8" s="5"/>
      <c r="G8" s="5"/>
      <c r="H8" s="5"/>
    </row>
    <row r="9" spans="1:8" s="1" customFormat="1" ht="27" customHeight="1">
      <c r="A9" s="6"/>
      <c r="B9" s="5">
        <f aca="true" t="shared" si="0" ref="B9:B14">C9+D9+F9</f>
        <v>0</v>
      </c>
      <c r="C9" s="5"/>
      <c r="D9" s="5"/>
      <c r="E9" s="5"/>
      <c r="F9" s="5"/>
      <c r="G9" s="5"/>
      <c r="H9" s="5"/>
    </row>
    <row r="10" spans="1:8" s="1" customFormat="1" ht="27" customHeight="1">
      <c r="A10" s="6"/>
      <c r="B10" s="5">
        <f t="shared" si="0"/>
        <v>0</v>
      </c>
      <c r="C10" s="5"/>
      <c r="D10" s="5"/>
      <c r="E10" s="5"/>
      <c r="F10" s="5"/>
      <c r="G10" s="5"/>
      <c r="H10" s="5"/>
    </row>
    <row r="11" spans="1:8" s="1" customFormat="1" ht="27" customHeight="1">
      <c r="A11" s="6"/>
      <c r="B11" s="5">
        <f t="shared" si="0"/>
        <v>0</v>
      </c>
      <c r="C11" s="5"/>
      <c r="D11" s="5"/>
      <c r="E11" s="5"/>
      <c r="F11" s="5"/>
      <c r="G11" s="5"/>
      <c r="H11" s="5"/>
    </row>
    <row r="12" spans="1:8" s="1" customFormat="1" ht="27" customHeight="1">
      <c r="A12" s="6"/>
      <c r="B12" s="5">
        <f t="shared" si="0"/>
        <v>0</v>
      </c>
      <c r="C12" s="5"/>
      <c r="D12" s="5"/>
      <c r="E12" s="5"/>
      <c r="F12" s="5"/>
      <c r="G12" s="5"/>
      <c r="H12" s="5"/>
    </row>
    <row r="13" spans="1:8" s="1" customFormat="1" ht="27" customHeight="1">
      <c r="A13" s="6"/>
      <c r="B13" s="5">
        <f t="shared" si="0"/>
        <v>0</v>
      </c>
      <c r="C13" s="5"/>
      <c r="D13" s="5"/>
      <c r="E13" s="5"/>
      <c r="F13" s="5"/>
      <c r="G13" s="5"/>
      <c r="H13" s="5"/>
    </row>
    <row r="14" spans="1:8" s="1" customFormat="1" ht="27" customHeight="1">
      <c r="A14" s="6"/>
      <c r="B14" s="5">
        <f t="shared" si="0"/>
        <v>0</v>
      </c>
      <c r="C14" s="5"/>
      <c r="D14" s="5"/>
      <c r="E14" s="5"/>
      <c r="F14" s="5"/>
      <c r="G14" s="5"/>
      <c r="H14" s="5"/>
    </row>
    <row r="15" spans="1:8" s="1" customFormat="1" ht="27" customHeight="1">
      <c r="A15" s="6"/>
      <c r="B15" s="4"/>
      <c r="C15" s="4"/>
      <c r="D15" s="6"/>
      <c r="E15" s="4"/>
      <c r="F15" s="4"/>
      <c r="G15" s="6"/>
      <c r="H15" s="6"/>
    </row>
    <row r="16" spans="1:8" s="1" customFormat="1" ht="27" customHeight="1">
      <c r="A16" s="6"/>
      <c r="B16" s="4"/>
      <c r="C16" s="4"/>
      <c r="D16" s="6"/>
      <c r="E16" s="4"/>
      <c r="F16" s="4"/>
      <c r="G16" s="6"/>
      <c r="H16" s="6"/>
    </row>
    <row r="17" spans="1:8" s="1" customFormat="1" ht="27" customHeight="1">
      <c r="A17" s="6"/>
      <c r="B17" s="4"/>
      <c r="C17" s="4"/>
      <c r="D17" s="6"/>
      <c r="E17" s="4"/>
      <c r="F17" s="4"/>
      <c r="G17" s="6"/>
      <c r="H17" s="6"/>
    </row>
    <row r="18" ht="14.25">
      <c r="A18" s="7"/>
    </row>
    <row r="20" ht="14.25">
      <c r="I20" s="7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2019-04-28T07:45:08Z</cp:lastPrinted>
  <dcterms:created xsi:type="dcterms:W3CDTF">2016-01-12T17:22:11Z</dcterms:created>
  <dcterms:modified xsi:type="dcterms:W3CDTF">2019-04-28T07:45:32Z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